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4">'NOTES'!$A$1:$M$250</definedName>
  </definedNames>
  <calcPr fullCalcOnLoad="1"/>
</workbook>
</file>

<file path=xl/sharedStrings.xml><?xml version="1.0" encoding="utf-8"?>
<sst xmlns="http://schemas.openxmlformats.org/spreadsheetml/2006/main" count="332" uniqueCount="253">
  <si>
    <t>(Incorporated in Malaysia)</t>
  </si>
  <si>
    <t>Accounting Policies and Method of Computation</t>
  </si>
  <si>
    <t>Audit Report</t>
  </si>
  <si>
    <t>Seasonal or Cyclical Factors</t>
  </si>
  <si>
    <t>Exceptional / Extraordinary Items</t>
  </si>
  <si>
    <t>Changes in Estimates</t>
  </si>
  <si>
    <t>Debts and Equity Securities</t>
  </si>
  <si>
    <t>Dividend Paid</t>
  </si>
  <si>
    <t>Segment Information</t>
  </si>
  <si>
    <t>Revenue</t>
  </si>
  <si>
    <t>RM '000</t>
  </si>
  <si>
    <t>Revaluation of Property, Plant and Equipment</t>
  </si>
  <si>
    <t>Material Events Subsequent to the end of the Reporting Period</t>
  </si>
  <si>
    <t>Changes in the Composition of the Company</t>
  </si>
  <si>
    <t>RM'000</t>
  </si>
  <si>
    <t>Review of Performance</t>
  </si>
  <si>
    <t>Comparison with the Preceding Quarter's Results</t>
  </si>
  <si>
    <t>Variance</t>
  </si>
  <si>
    <t>%</t>
  </si>
  <si>
    <t>Variance of Actual Profit from Forecast Profit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</si>
  <si>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</si>
  <si>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</si>
  <si>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</si>
  <si>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</si>
  <si>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</si>
  <si>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</si>
  <si>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</si>
  <si>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</si>
  <si>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</si>
  <si>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</si>
  <si>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NET CURRENT ASSETS</t>
  </si>
  <si>
    <t>FINANCED BY :</t>
  </si>
  <si>
    <t>Share Capital</t>
  </si>
  <si>
    <t>Reserves</t>
  </si>
  <si>
    <t>Retained Profit</t>
  </si>
  <si>
    <t>Shareholders' Equity</t>
  </si>
  <si>
    <t>Minority Interests</t>
  </si>
  <si>
    <t>Deferred Taxation</t>
  </si>
  <si>
    <t>Non-Current Liabilities</t>
  </si>
  <si>
    <t>Net tangible assets per share (sen)</t>
  </si>
  <si>
    <t>INDIVIDUAL PERIOD</t>
  </si>
  <si>
    <t>CUMULATIVE PERIOD</t>
  </si>
  <si>
    <t>Other operating income</t>
  </si>
  <si>
    <t>Operating expenses</t>
  </si>
  <si>
    <t>Profit from operations</t>
  </si>
  <si>
    <t>Finance costs</t>
  </si>
  <si>
    <t>Share of profits and losses of associated companies</t>
  </si>
  <si>
    <t>Minority interests</t>
  </si>
  <si>
    <t>Distributable</t>
  </si>
  <si>
    <t>Group</t>
  </si>
  <si>
    <t>Share</t>
  </si>
  <si>
    <t>Total</t>
  </si>
  <si>
    <t>Capital</t>
  </si>
  <si>
    <t>Premium</t>
  </si>
  <si>
    <t>NOTES TO INTERIM FINANCIAL REPORT</t>
  </si>
  <si>
    <t>Profit before tax</t>
  </si>
  <si>
    <t>quarter</t>
  </si>
  <si>
    <t>to date</t>
  </si>
  <si>
    <t>- Balance b/f</t>
  </si>
  <si>
    <t xml:space="preserve">Earnings per Share </t>
  </si>
  <si>
    <t>Cash &amp; Cash Equivalents</t>
  </si>
  <si>
    <t>Intangible Assets</t>
  </si>
  <si>
    <t>Other Receivables</t>
  </si>
  <si>
    <t>Trade Receivables</t>
  </si>
  <si>
    <t>Reserve on</t>
  </si>
  <si>
    <t>Trade Payables</t>
  </si>
  <si>
    <t>Other Payables</t>
  </si>
  <si>
    <t>Reserve on consolidation</t>
  </si>
  <si>
    <t>Profit before taxation</t>
  </si>
  <si>
    <t>Profit after tax before minority interest</t>
  </si>
  <si>
    <t>Pre-acquisition profit, if applicable</t>
  </si>
  <si>
    <t>Net increase in cash and cash equivalents</t>
  </si>
  <si>
    <t>Cash and cash equivalents as at  1 January</t>
  </si>
  <si>
    <t>(I)</t>
  </si>
  <si>
    <t>Proceeds from Public Issue</t>
  </si>
  <si>
    <t>Listing expenses paid</t>
  </si>
  <si>
    <t>Cash and cash equivalents comprise:</t>
  </si>
  <si>
    <t>Cash and bank balances</t>
  </si>
  <si>
    <t>Fixed deposit placed with licensed financial institution</t>
  </si>
  <si>
    <t>Group Borrowings</t>
  </si>
  <si>
    <t>Unsecured</t>
  </si>
  <si>
    <t>Secured</t>
  </si>
  <si>
    <t>Off balance sheet financial instruments</t>
  </si>
  <si>
    <t>Material Litigation</t>
  </si>
  <si>
    <t xml:space="preserve">Exchange </t>
  </si>
  <si>
    <t>Fluctuation</t>
  </si>
  <si>
    <t>Reserve</t>
  </si>
  <si>
    <t>Consolidation</t>
  </si>
  <si>
    <t>Related Party Transactions</t>
  </si>
  <si>
    <t>Prospects for the Current Financial Year</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</si>
  <si>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</si>
  <si>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</si>
  <si>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</si>
  <si>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</si>
  <si>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</si>
  <si>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</si>
  <si>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</si>
  <si>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</si>
  <si>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</si>
  <si>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</si>
  <si>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</si>
  <si>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</si>
  <si>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Inter-company balances</t>
  </si>
  <si>
    <t>Malaysia</t>
  </si>
  <si>
    <t>Singapore</t>
  </si>
  <si>
    <t>Philippines</t>
  </si>
  <si>
    <t>Vietnam</t>
  </si>
  <si>
    <t>Cambodia</t>
  </si>
  <si>
    <t>Others</t>
  </si>
  <si>
    <t>Myanmar</t>
  </si>
  <si>
    <t>By Geographical</t>
  </si>
  <si>
    <t>Exchange fluctuation reserve</t>
  </si>
  <si>
    <t>Finance Creditor</t>
  </si>
  <si>
    <t>Share premium</t>
  </si>
  <si>
    <t>Retained profit</t>
  </si>
  <si>
    <t>Issue of share capital</t>
  </si>
  <si>
    <t>Currency translation difference</t>
  </si>
  <si>
    <t>Net profit for the year</t>
  </si>
  <si>
    <t>Effect on foreign exchange rate changes</t>
  </si>
  <si>
    <t>Prepared by:</t>
  </si>
  <si>
    <t>Section Head:</t>
  </si>
  <si>
    <t>Division Head:</t>
  </si>
  <si>
    <t>Department Head:</t>
  </si>
  <si>
    <t>President:</t>
  </si>
  <si>
    <t>Management fee received from a company in which certain Directors have interest</t>
  </si>
  <si>
    <t>UNAUDITED CONDENSED CONSOLIDATED BALANCE SHEET</t>
  </si>
  <si>
    <t>(Unaudited)</t>
  </si>
  <si>
    <t>(Audited)</t>
  </si>
  <si>
    <t>Listing expenses</t>
  </si>
  <si>
    <t>As at end of</t>
  </si>
  <si>
    <t>current quarter</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</si>
  <si>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</si>
  <si>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</si>
  <si>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</si>
  <si>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</si>
  <si>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</si>
  <si>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</si>
  <si>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</si>
  <si>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</si>
  <si>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</si>
  <si>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Net profit for the period</t>
  </si>
  <si>
    <t>&lt;------------------Non-distributable------------------&gt;</t>
  </si>
  <si>
    <t>Included in the net cash generated from investing activities is the effects of the Initial Public Offering exercise as follows:-</t>
  </si>
  <si>
    <t>UNAUDITED CONDENSED CONSOLIDATED CASH FLOW STATEMENT</t>
  </si>
  <si>
    <t>The audited report of the Group's preceding annual financial statements was not qualified.</t>
  </si>
  <si>
    <t>Capital Commitment.</t>
  </si>
  <si>
    <t>Approved and contracted for</t>
  </si>
  <si>
    <t>Profit after tax</t>
  </si>
  <si>
    <t>Status of Corporate Proposals</t>
  </si>
  <si>
    <t>Income Tax</t>
  </si>
  <si>
    <t>Extension of factory and purchase of machinery</t>
  </si>
  <si>
    <t>Repayment of hire purchase creditors</t>
  </si>
  <si>
    <t>As disclosed</t>
  </si>
  <si>
    <t>Unutilised</t>
  </si>
  <si>
    <t>Utilisation</t>
  </si>
  <si>
    <t>Working capital *</t>
  </si>
  <si>
    <t>Estimated listing expenses *</t>
  </si>
  <si>
    <t>Purchase of land</t>
  </si>
  <si>
    <t>Note : If the actual listing expenses are higher than budgeted, the deficit will be funded out of the portion allocated for working capital. Conversely, if actual listing expenses are lower than budgeted, the excess will be utilised for working capital purpose.</t>
  </si>
  <si>
    <t>Depreciation &amp; amortisation</t>
  </si>
  <si>
    <t>Y.S.P. SOUTHEAST ASIA HOLDING BHD. (Company no : 552781-X)</t>
  </si>
  <si>
    <t>Y.S.P. SOUTHEAST ASIA HOLDING BHD. (Company No : 552781-X)</t>
  </si>
  <si>
    <t>Bank overdraft</t>
  </si>
  <si>
    <t>There were no material events subsequent to the balance sheet date that requires disclosure or adjustment to the condensed interim financial statements.</t>
  </si>
  <si>
    <t>Weighted average number of ordinary shares in issue ('000)</t>
  </si>
  <si>
    <t>31/12/2004</t>
  </si>
  <si>
    <t>At 31 December 2004</t>
  </si>
  <si>
    <t xml:space="preserve"> 31 Dec 2004</t>
  </si>
  <si>
    <t>Cash and cash equivalents as at  31 December (II)</t>
  </si>
  <si>
    <t>There were no changes in estimates of amounts reported in current interim period of the current financial year.</t>
  </si>
  <si>
    <t>Qtr 4</t>
  </si>
  <si>
    <t>(31/12/04)</t>
  </si>
  <si>
    <t>-Addition during the year</t>
  </si>
  <si>
    <t>Tax Recovarable</t>
  </si>
  <si>
    <t>Amortisation of reserve on consolidation</t>
  </si>
  <si>
    <t>Indonesia</t>
  </si>
  <si>
    <t>Provision for taxation is determined by applying the current Malaysia tax rate on chargeable income.</t>
  </si>
  <si>
    <t>However, the above amounts are subject to approval of the Inland Revenue Board of Malaysia.</t>
  </si>
  <si>
    <t>The carrying value of land and buildings is based on valuations carried out in year 2000 and 2004 by independent qualified valuers using the comparison and investment method that have been brought forward, without amendment from the previous year's audited financial statements.</t>
  </si>
  <si>
    <t>Transferred to deferred taxation</t>
  </si>
  <si>
    <t>The proceeds from public issue of RM11.798 million are utilised in the following manner :</t>
  </si>
  <si>
    <t>Term Loan</t>
  </si>
  <si>
    <t>Bank borrowings</t>
  </si>
  <si>
    <t xml:space="preserve">Bank overdraft </t>
  </si>
  <si>
    <t>Short term revolving credit</t>
  </si>
  <si>
    <t>Payable within 12 months</t>
  </si>
  <si>
    <t>Payable after 12 months</t>
  </si>
  <si>
    <t xml:space="preserve">Total term loans </t>
  </si>
  <si>
    <t>(b) Bank Borrowings</t>
  </si>
  <si>
    <t>(a) Term Loans</t>
  </si>
  <si>
    <t>31/03/2004</t>
  </si>
  <si>
    <t>31/03/2005</t>
  </si>
  <si>
    <t>(The Condensed Consolidated Income Statement should be read in conjunction with the audited financial statements for the year ended 31 December 2004.)</t>
  </si>
  <si>
    <t>AS AT 31 MARCH 2005</t>
  </si>
  <si>
    <t>(The Condensed Consolidated Balance Sheet should be read in conjunction with the audited financial statements for the year ended 31 December 2004.)</t>
  </si>
  <si>
    <t>At 31 March 2005</t>
  </si>
  <si>
    <t>(The Condensed Consolidated Statement of Changes in Equity should be read in conjunction with the audited financial statements for the year ended 31 December 2004.)</t>
  </si>
  <si>
    <t>Balance at 1 January 2004</t>
  </si>
  <si>
    <t>First and final dividend of 6% per</t>
  </si>
  <si>
    <t>share, tax exempted</t>
  </si>
  <si>
    <t>FOR THE PERIOD ENDED 31 MARCH 2005</t>
  </si>
  <si>
    <t>FOR THE FIRST QUARTER ENDED 31 MARCH 2005</t>
  </si>
  <si>
    <t xml:space="preserve"> 31 Mar 2005</t>
  </si>
  <si>
    <t xml:space="preserve">Net cash (used in)/generated from operating activities </t>
  </si>
  <si>
    <t>Net cash used in investing activities (I)</t>
  </si>
  <si>
    <t xml:space="preserve">Net cash generated from financing activities </t>
  </si>
  <si>
    <t>(The Condensed Consolidated Cash Flow Statement should be read in conjunction with the audited financial statements for the year ended 31 December 2004.)</t>
  </si>
  <si>
    <t xml:space="preserve">The accounting policies and method of computation adopted by the Group in these interim financial statements are consistent with those adopted in the previous audited financial statements for the year ended 31 December 2004. </t>
  </si>
  <si>
    <t>The adoption of the new FRS has no material effect ot the consolidated retained profits and net tangible assets of the Group.</t>
  </si>
  <si>
    <t>The operations of the Group were not materially affected by any seasonal or cyclical factors in the current quarter ended 31 March 2005.</t>
  </si>
  <si>
    <t>Segmental analysis of the results and assets employed for the period ended 31 March 2005.</t>
  </si>
  <si>
    <t>There were no changes in the composition of the Group for the quarter ended 31 March 2005 including business combination, acquisition or disposal of subsidiaries and long term investments, restructuring and discontinuing operation.</t>
  </si>
  <si>
    <t>Significant related party transactions of the Group for the period ended 31 March 2005 are as follows:</t>
  </si>
  <si>
    <t>(31/03/05)</t>
  </si>
  <si>
    <t>Qtr 1</t>
  </si>
  <si>
    <t>Not applicable.</t>
  </si>
  <si>
    <t>Quarter Ended 31 March</t>
  </si>
  <si>
    <t>Period To Date Ended 31 March</t>
  </si>
  <si>
    <t>There were no dividends declared for the current financial period.</t>
  </si>
  <si>
    <t>Quarterly Report On Results For The Quarter Ended 31 March 2005</t>
  </si>
  <si>
    <t>Investment holding</t>
  </si>
  <si>
    <t>There were no exceptional and extraordinary items for the current quarter under review.</t>
  </si>
  <si>
    <t>There were no issuance and repayment of debt and equity securities, share buy-backs, share cancellations, shares held as treasury shares and resale of treasury shares for the current quarter under review.</t>
  </si>
  <si>
    <t>The interim financial report is unaudited and has been prepared in accordance with FRS 134 (MASB 26), Interim Financial Reporting and Chapter 9  of Bursa Malaysia Listing Requirements. The financial statements should be read in conjunction with the audited financial statements of the year ended 31 December 2004.</t>
  </si>
  <si>
    <t>There were no dividends paid for the current quarter and financial period under review.</t>
  </si>
  <si>
    <t>Current year's taxation</t>
  </si>
  <si>
    <t>(i) Status of Corporate Proposal Announced But Not Completed</t>
  </si>
  <si>
    <t>(ii) Status of Utilisation of Proceeds</t>
  </si>
  <si>
    <t>There were no pending corporate proposals that have beeen announced by the Company but not completed as at 24 March 2005, the latest practicable date which shall not be earlier than 7 days from the date of this announcement.</t>
  </si>
  <si>
    <t>The Group borrowings as at 31 March 2005 are as follow :</t>
  </si>
  <si>
    <t>There were no financial instruments with off balance sheet risk for the financial period ended 31 March 2005.</t>
  </si>
  <si>
    <t>There is no material litigations which will adversely affect the position or business of the Group.</t>
  </si>
  <si>
    <t>Description</t>
  </si>
  <si>
    <t>Current quarter ended 31/03/05</t>
  </si>
  <si>
    <t>Preceeding year corresponding quarter ended 31/03/04</t>
  </si>
  <si>
    <t>Current year to date ended 31/03/05</t>
  </si>
  <si>
    <t>Preceeding year corrensponding period ended 31/03/04</t>
  </si>
  <si>
    <t>Net profit attributable to shareholders (RM'000)</t>
  </si>
  <si>
    <t>N/A</t>
  </si>
  <si>
    <t>Basic Earnings Per Share (sen)</t>
  </si>
  <si>
    <t>There is no diluted earnings per share as the Company does not have any share option in issue at the current year quarter under review.</t>
  </si>
  <si>
    <t>Basic Earnings Per Share</t>
  </si>
  <si>
    <t xml:space="preserve">The basic earnings per share is calculated by dividing the net profit for the period over the weighted average number of   </t>
  </si>
  <si>
    <t>ordinary shares in issue during the period.</t>
  </si>
  <si>
    <t>Diluted Earnings Per Share (sen)</t>
  </si>
  <si>
    <t>There was no sale of unquoted investment or  properties for the current financial period under review.</t>
  </si>
  <si>
    <t>There was no purchase or disposal of quoted securities for the current financial period under review.</t>
  </si>
  <si>
    <t>Barring any unforseen circumstances, the Board of Directors are of the opinion that, based on the on-going development projects and the level of work targeted to be completed, the Group's performance for the financial year ending 31 December 2005 remains satisfactory.</t>
  </si>
  <si>
    <t xml:space="preserve">Earnings per share </t>
  </si>
  <si>
    <t xml:space="preserve">     Basic (sen)</t>
  </si>
  <si>
    <t xml:space="preserve">     Diluted (sen)</t>
  </si>
  <si>
    <t>The Group recorded an increase in revenue from RM17.1 million to RM19.5 million as compared to the preceding year corresponding quarter and the Profit After Tax for the current financial period is consistent with the previous year's corresponding period.</t>
  </si>
  <si>
    <t>For the quarter under review, the Group recorded a profit before tax of RM2.8 million as compared to RM4.0 million for the preceding financial quarter. The decrease in Profit Before Taxation for the current period is mainly due to the increased in operating expenses.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</si>
</sst>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s>
  <fonts count="10">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b/>
      <sz val="9"/>
      <name val="Times New Roman"/>
      <family val="1"/>
    </font>
    <font>
      <sz val="10"/>
      <name val="Times New Roman"/>
      <family val="1"/>
    </font>
  </fonts>
  <fills count="2">
    <fill>
      <patternFill/>
    </fill>
    <fill>
      <patternFill patternType="gray125"/>
    </fill>
  </fills>
  <borders count="19">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color indexed="55"/>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44">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0" fontId="3" fillId="0" borderId="8" xfId="22" applyFont="1" applyFill="1" applyBorder="1" applyAlignment="1">
      <alignment horizontal="justify" vertical="top" wrapText="1"/>
      <protection/>
    </xf>
    <xf numFmtId="0" fontId="3" fillId="0" borderId="8" xfId="22" applyFont="1" applyFill="1" applyBorder="1" applyAlignment="1">
      <alignment horizontal="justify" vertical="center"/>
      <protection/>
    </xf>
    <xf numFmtId="181" fontId="3" fillId="0" borderId="4" xfId="22" applyNumberFormat="1" applyFont="1" applyFill="1" applyBorder="1" applyAlignment="1">
      <alignment vertical="center"/>
      <protection/>
    </xf>
    <xf numFmtId="181"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4" fillId="0" borderId="0" xfId="0" applyFont="1" applyFill="1" applyAlignment="1">
      <alignment vertical="top"/>
    </xf>
    <xf numFmtId="178" fontId="3" fillId="0" borderId="0" xfId="15" applyNumberFormat="1" applyFont="1" applyFill="1" applyBorder="1" applyAlignment="1">
      <alignment vertical="center"/>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0" xfId="0" applyFont="1" applyFill="1" applyAlignment="1" quotePrefix="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Alignment="1">
      <alignment wrapText="1"/>
    </xf>
    <xf numFmtId="0" fontId="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11" xfId="15" applyNumberFormat="1" applyFont="1" applyFill="1" applyBorder="1" applyAlignment="1">
      <alignment/>
    </xf>
    <xf numFmtId="178" fontId="4" fillId="0" borderId="0" xfId="15" applyNumberFormat="1" applyFont="1" applyFill="1" applyBorder="1" applyAlignment="1">
      <alignment horizontal="right"/>
    </xf>
    <xf numFmtId="178" fontId="4" fillId="0" borderId="12" xfId="15" applyNumberFormat="1" applyFont="1" applyFill="1" applyBorder="1" applyAlignment="1">
      <alignment/>
    </xf>
    <xf numFmtId="0" fontId="3" fillId="0" borderId="0" xfId="21" applyFont="1" applyFill="1" applyAlignment="1">
      <alignment horizontal="center" vertical="top"/>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81"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3"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3" xfId="0" applyNumberFormat="1" applyFont="1" applyFill="1" applyBorder="1" applyAlignment="1">
      <alignment horizontal="right" vertical="center"/>
    </xf>
    <xf numFmtId="41" fontId="3" fillId="0" borderId="12" xfId="15" applyNumberFormat="1" applyFont="1" applyFill="1" applyBorder="1" applyAlignment="1">
      <alignment vertical="center"/>
    </xf>
    <xf numFmtId="41" fontId="3" fillId="0" borderId="0" xfId="15" applyNumberFormat="1" applyFont="1" applyFill="1" applyBorder="1" applyAlignment="1">
      <alignment vertical="center"/>
    </xf>
    <xf numFmtId="41" fontId="4" fillId="0" borderId="0" xfId="15"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0" applyFont="1" applyAlignment="1">
      <alignment horizontal="left" wrapText="1"/>
    </xf>
    <xf numFmtId="0" fontId="3" fillId="0" borderId="0" xfId="0" applyFont="1" applyFill="1" applyAlignment="1">
      <alignment/>
    </xf>
    <xf numFmtId="0" fontId="3" fillId="0" borderId="0" xfId="0" applyFont="1" applyAlignment="1">
      <alignment horizontal="right"/>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4" fillId="0" borderId="0" xfId="0" applyFont="1" applyBorder="1" applyAlignment="1">
      <alignment/>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4" fillId="0" borderId="0" xfId="0" applyFont="1" applyAlignment="1">
      <alignment/>
    </xf>
    <xf numFmtId="0" fontId="3" fillId="0" borderId="0" xfId="0" applyFont="1" applyFill="1" applyAlignment="1">
      <alignment horizontal="center" vertical="top"/>
    </xf>
    <xf numFmtId="41" fontId="4" fillId="0" borderId="13" xfId="0" applyNumberFormat="1" applyFont="1" applyFill="1" applyBorder="1" applyAlignment="1">
      <alignment horizontal="center" vertical="center"/>
    </xf>
    <xf numFmtId="49" fontId="8" fillId="0" borderId="6" xfId="22" applyNumberFormat="1" applyFont="1" applyFill="1" applyBorder="1" applyAlignment="1">
      <alignment horizontal="center" vertical="center"/>
      <protection/>
    </xf>
    <xf numFmtId="49" fontId="8" fillId="0" borderId="8" xfId="22" applyNumberFormat="1" applyFont="1" applyFill="1" applyBorder="1" applyAlignment="1">
      <alignment horizontal="center" vertical="center"/>
      <protection/>
    </xf>
    <xf numFmtId="49" fontId="8" fillId="0" borderId="7" xfId="22" applyNumberFormat="1" applyFont="1" applyFill="1" applyBorder="1" applyAlignment="1">
      <alignment horizontal="center" vertical="center"/>
      <protection/>
    </xf>
    <xf numFmtId="49" fontId="8" fillId="0" borderId="9" xfId="22" applyNumberFormat="1" applyFont="1" applyFill="1" applyBorder="1" applyAlignment="1">
      <alignment horizontal="center" vertical="center"/>
      <protection/>
    </xf>
    <xf numFmtId="14" fontId="8" fillId="0" borderId="8" xfId="22" applyNumberFormat="1" applyFont="1" applyFill="1" applyBorder="1" applyAlignment="1">
      <alignment horizontal="center" vertical="center"/>
      <protection/>
    </xf>
    <xf numFmtId="41" fontId="8" fillId="0" borderId="8" xfId="22" applyNumberFormat="1" applyFont="1" applyFill="1" applyBorder="1" applyAlignment="1">
      <alignment horizontal="center" vertical="center"/>
      <protection/>
    </xf>
    <xf numFmtId="41" fontId="8" fillId="0" borderId="1" xfId="22" applyNumberFormat="1" applyFont="1" applyFill="1" applyBorder="1" applyAlignment="1">
      <alignment horizontal="center" vertical="center"/>
      <protection/>
    </xf>
    <xf numFmtId="41" fontId="8" fillId="0" borderId="14" xfId="22" applyNumberFormat="1" applyFont="1" applyFill="1" applyBorder="1" applyAlignment="1">
      <alignment horizontal="center" vertical="center"/>
      <protection/>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187" fontId="4" fillId="0" borderId="11" xfId="15" applyNumberFormat="1" applyFont="1" applyFill="1" applyBorder="1" applyAlignment="1">
      <alignment horizontal="center" vertical="center"/>
    </xf>
    <xf numFmtId="187" fontId="4" fillId="0" borderId="11" xfId="0" applyNumberFormat="1" applyFont="1" applyFill="1" applyBorder="1" applyAlignment="1">
      <alignment horizontal="center" vertical="center"/>
    </xf>
    <xf numFmtId="0" fontId="4" fillId="0" borderId="15"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178" fontId="4" fillId="0" borderId="0" xfId="15" applyNumberFormat="1" applyFont="1" applyAlignment="1">
      <alignment horizontal="left" wrapText="1"/>
    </xf>
    <xf numFmtId="178" fontId="4" fillId="0" borderId="13" xfId="15" applyNumberFormat="1" applyFont="1" applyBorder="1" applyAlignment="1">
      <alignment horizontal="left" wrapText="1"/>
    </xf>
    <xf numFmtId="178" fontId="4" fillId="0" borderId="13" xfId="0" applyNumberFormat="1" applyFont="1" applyBorder="1" applyAlignment="1">
      <alignment horizontal="left" wrapText="1"/>
    </xf>
    <xf numFmtId="178" fontId="4" fillId="0" borderId="12" xfId="0" applyNumberFormat="1" applyFont="1" applyBorder="1" applyAlignment="1">
      <alignment horizontal="left"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0" fontId="4" fillId="0" borderId="0" xfId="0" applyFont="1" applyAlignment="1">
      <alignment/>
    </xf>
    <xf numFmtId="0" fontId="3" fillId="0" borderId="0" xfId="0" applyFont="1" applyAlignment="1">
      <alignment/>
    </xf>
    <xf numFmtId="178" fontId="4" fillId="0" borderId="0" xfId="15" applyNumberFormat="1" applyFont="1" applyAlignment="1">
      <alignment/>
    </xf>
    <xf numFmtId="178" fontId="4" fillId="0" borderId="12" xfId="15" applyNumberFormat="1" applyFont="1" applyBorder="1" applyAlignment="1">
      <alignment/>
    </xf>
    <xf numFmtId="178" fontId="4" fillId="0" borderId="0" xfId="15" applyNumberFormat="1" applyFont="1" applyFill="1" applyAlignment="1">
      <alignment horizontal="left" vertical="top"/>
    </xf>
    <xf numFmtId="178" fontId="4" fillId="0" borderId="12" xfId="15" applyNumberFormat="1" applyFont="1" applyFill="1" applyBorder="1" applyAlignment="1">
      <alignment horizontal="left" vertical="top"/>
    </xf>
    <xf numFmtId="178" fontId="4" fillId="0" borderId="0" xfId="0" applyNumberFormat="1" applyFont="1" applyFill="1" applyAlignment="1">
      <alignment/>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178" fontId="4" fillId="0" borderId="0" xfId="0" applyNumberFormat="1" applyFont="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0"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11" xfId="0" applyFont="1" applyFill="1" applyBorder="1" applyAlignment="1">
      <alignment horizontal="center"/>
    </xf>
    <xf numFmtId="187" fontId="4" fillId="0" borderId="16" xfId="0" applyNumberFormat="1" applyFont="1" applyFill="1" applyBorder="1" applyAlignment="1">
      <alignment horizontal="center"/>
    </xf>
    <xf numFmtId="0" fontId="7" fillId="0" borderId="0" xfId="0" applyFont="1" applyFill="1" applyAlignment="1">
      <alignment horizontal="right"/>
    </xf>
    <xf numFmtId="178" fontId="4" fillId="0" borderId="12" xfId="15" applyNumberFormat="1" applyFont="1" applyFill="1" applyBorder="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Alignment="1">
      <alignment horizontal="center"/>
    </xf>
    <xf numFmtId="178" fontId="4" fillId="0" borderId="0" xfId="15" applyNumberFormat="1" applyFont="1" applyAlignment="1">
      <alignment horizontal="left"/>
    </xf>
    <xf numFmtId="178" fontId="4" fillId="0" borderId="12" xfId="0" applyNumberFormat="1" applyFont="1" applyBorder="1" applyAlignment="1">
      <alignment horizontal="left"/>
    </xf>
    <xf numFmtId="178" fontId="4" fillId="0" borderId="0" xfId="0" applyNumberFormat="1" applyFont="1" applyBorder="1" applyAlignment="1">
      <alignment horizontal="left"/>
    </xf>
    <xf numFmtId="0" fontId="3" fillId="0" borderId="0" xfId="0" applyFont="1" applyAlignment="1">
      <alignment horizontal="center" wrapText="1"/>
    </xf>
    <xf numFmtId="0" fontId="4" fillId="0" borderId="0" xfId="0" applyFont="1" applyAlignment="1">
      <alignment horizontal="center" wrapText="1"/>
    </xf>
    <xf numFmtId="178" fontId="4" fillId="0" borderId="12" xfId="15" applyNumberFormat="1" applyFont="1" applyBorder="1" applyAlignment="1">
      <alignment horizontal="center"/>
    </xf>
    <xf numFmtId="178" fontId="4" fillId="0" borderId="12" xfId="15" applyNumberFormat="1" applyFont="1" applyFill="1" applyBorder="1" applyAlignment="1">
      <alignment horizontal="center" vertical="top"/>
    </xf>
    <xf numFmtId="0" fontId="4" fillId="0" borderId="0" xfId="0" applyFont="1" applyBorder="1" applyAlignment="1">
      <alignment horizontal="center" wrapText="1"/>
    </xf>
    <xf numFmtId="0" fontId="4" fillId="0" borderId="0" xfId="0" applyFont="1" applyAlignment="1">
      <alignment horizontal="center"/>
    </xf>
    <xf numFmtId="178" fontId="4" fillId="0" borderId="12" xfId="0" applyNumberFormat="1" applyFont="1" applyBorder="1" applyAlignment="1">
      <alignment horizontal="center"/>
    </xf>
    <xf numFmtId="178" fontId="4" fillId="0" borderId="13" xfId="15" applyNumberFormat="1" applyFont="1" applyBorder="1" applyAlignment="1">
      <alignment horizontal="center" wrapText="1"/>
    </xf>
    <xf numFmtId="178" fontId="4" fillId="0" borderId="13" xfId="0" applyNumberFormat="1" applyFont="1" applyBorder="1" applyAlignment="1">
      <alignment horizontal="center" wrapText="1"/>
    </xf>
    <xf numFmtId="178" fontId="4" fillId="0" borderId="12" xfId="0" applyNumberFormat="1" applyFont="1" applyBorder="1" applyAlignment="1">
      <alignment horizontal="center" wrapText="1"/>
    </xf>
    <xf numFmtId="178" fontId="4" fillId="0" borderId="2" xfId="15"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vertical="top"/>
    </xf>
    <xf numFmtId="43" fontId="3" fillId="0" borderId="8" xfId="15" applyFont="1" applyFill="1" applyBorder="1" applyAlignment="1">
      <alignment horizontal="center" vertical="center"/>
    </xf>
    <xf numFmtId="41" fontId="3" fillId="0" borderId="17" xfId="22" applyNumberFormat="1" applyFont="1" applyFill="1" applyBorder="1" applyAlignment="1">
      <alignment vertical="center"/>
      <protection/>
    </xf>
    <xf numFmtId="41" fontId="4" fillId="0" borderId="5" xfId="22" applyNumberFormat="1" applyFont="1" applyFill="1" applyBorder="1" applyAlignment="1">
      <alignment vertical="center"/>
      <protection/>
    </xf>
    <xf numFmtId="41" fontId="4" fillId="0" borderId="14" xfId="22" applyNumberFormat="1" applyFont="1" applyFill="1" applyBorder="1" applyAlignment="1">
      <alignment vertical="center"/>
      <protection/>
    </xf>
    <xf numFmtId="41" fontId="3" fillId="0" borderId="8" xfId="22" applyNumberFormat="1" applyFont="1" applyFill="1" applyBorder="1" applyAlignment="1">
      <alignment vertical="center"/>
      <protection/>
    </xf>
    <xf numFmtId="178" fontId="4" fillId="0" borderId="0" xfId="15" applyNumberFormat="1" applyFont="1" applyFill="1" applyBorder="1" applyAlignment="1">
      <alignment horizontal="left" vertical="top" wrapText="1"/>
    </xf>
    <xf numFmtId="0" fontId="4" fillId="0" borderId="0" xfId="0" applyFont="1" applyFill="1" applyAlignment="1">
      <alignment horizontal="justify" vertical="top"/>
    </xf>
    <xf numFmtId="0" fontId="4" fillId="0" borderId="0" xfId="0" applyFont="1" applyAlignment="1">
      <alignment horizontal="justify"/>
    </xf>
    <xf numFmtId="178" fontId="4" fillId="0" borderId="0" xfId="15" applyNumberFormat="1" applyFont="1" applyFill="1" applyBorder="1" applyAlignment="1">
      <alignment/>
    </xf>
    <xf numFmtId="178" fontId="4" fillId="0" borderId="0" xfId="15" applyNumberFormat="1" applyFont="1" applyAlignment="1">
      <alignment wrapText="1"/>
    </xf>
    <xf numFmtId="178" fontId="4" fillId="0" borderId="12" xfId="15" applyNumberFormat="1" applyFont="1" applyBorder="1" applyAlignment="1">
      <alignment wrapText="1"/>
    </xf>
    <xf numFmtId="178" fontId="4" fillId="0" borderId="12" xfId="15" applyNumberFormat="1" applyFont="1" applyFill="1" applyBorder="1" applyAlignment="1">
      <alignment horizontal="center"/>
    </xf>
    <xf numFmtId="43" fontId="4" fillId="0" borderId="0" xfId="15" applyFont="1" applyFill="1" applyAlignment="1">
      <alignment vertical="center"/>
    </xf>
    <xf numFmtId="43" fontId="4" fillId="0" borderId="13" xfId="15" applyFont="1" applyBorder="1" applyAlignment="1">
      <alignment horizontal="left" vertical="center"/>
    </xf>
    <xf numFmtId="43" fontId="4" fillId="0" borderId="12" xfId="15" applyFont="1" applyBorder="1" applyAlignment="1">
      <alignment horizontal="left" vertical="center"/>
    </xf>
    <xf numFmtId="43" fontId="4" fillId="0" borderId="12" xfId="15" applyFont="1" applyBorder="1" applyAlignment="1">
      <alignment vertical="center"/>
    </xf>
    <xf numFmtId="178" fontId="4" fillId="0" borderId="0" xfId="15" applyNumberFormat="1" applyFont="1" applyFill="1" applyBorder="1" applyAlignment="1">
      <alignment vertical="top"/>
    </xf>
    <xf numFmtId="178" fontId="4" fillId="0" borderId="13" xfId="15" applyNumberFormat="1" applyFont="1" applyFill="1" applyBorder="1" applyAlignment="1">
      <alignment vertical="top"/>
    </xf>
    <xf numFmtId="43" fontId="4" fillId="0" borderId="0" xfId="15" applyFont="1" applyFill="1" applyAlignment="1">
      <alignment horizontal="right" vertical="center"/>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4" fillId="0" borderId="0" xfId="0" applyFont="1" applyAlignment="1">
      <alignment vertical="center"/>
    </xf>
    <xf numFmtId="0" fontId="4" fillId="0" borderId="0" xfId="0" applyNumberFormat="1" applyFont="1" applyFill="1" applyAlignment="1">
      <alignment vertical="center"/>
    </xf>
    <xf numFmtId="178" fontId="4" fillId="0" borderId="16" xfId="15" applyNumberFormat="1" applyFont="1" applyBorder="1" applyAlignment="1">
      <alignment horizontal="right" wrapText="1"/>
    </xf>
    <xf numFmtId="0" fontId="3" fillId="0" borderId="0" xfId="0" applyFont="1" applyFill="1" applyAlignment="1">
      <alignment vertical="top"/>
    </xf>
    <xf numFmtId="0" fontId="9" fillId="0" borderId="0" xfId="0" applyFont="1" applyAlignment="1">
      <alignment vertical="center"/>
    </xf>
    <xf numFmtId="0" fontId="9" fillId="0" borderId="0" xfId="0" applyFont="1" applyAlignment="1">
      <alignment wrapText="1"/>
    </xf>
    <xf numFmtId="0" fontId="9" fillId="0" borderId="0" xfId="0" applyFont="1" applyAlignment="1">
      <alignment vertical="top"/>
    </xf>
    <xf numFmtId="0" fontId="4" fillId="0" borderId="0" xfId="0" applyFont="1" applyAlignment="1">
      <alignment vertical="top"/>
    </xf>
    <xf numFmtId="0" fontId="3" fillId="0" borderId="3" xfId="0" applyFont="1" applyFill="1" applyBorder="1" applyAlignment="1">
      <alignment horizontal="left" vertical="center"/>
    </xf>
    <xf numFmtId="0" fontId="4" fillId="0" borderId="15" xfId="0" applyFont="1" applyFill="1" applyBorder="1" applyAlignment="1">
      <alignment horizontal="center" vertical="top" wrapText="1"/>
    </xf>
    <xf numFmtId="0" fontId="4" fillId="0" borderId="15" xfId="0" applyFont="1" applyFill="1" applyBorder="1" applyAlignment="1">
      <alignment vertical="top" wrapText="1"/>
    </xf>
    <xf numFmtId="0" fontId="4" fillId="0" borderId="7" xfId="0" applyFont="1" applyFill="1" applyBorder="1" applyAlignment="1">
      <alignment/>
    </xf>
    <xf numFmtId="0" fontId="4" fillId="0" borderId="4" xfId="0" applyFont="1" applyFill="1" applyBorder="1" applyAlignment="1">
      <alignment horizontal="left"/>
    </xf>
    <xf numFmtId="0" fontId="4" fillId="0" borderId="9" xfId="0" applyFont="1" applyFill="1" applyBorder="1" applyAlignment="1">
      <alignment/>
    </xf>
    <xf numFmtId="0" fontId="4" fillId="0" borderId="9"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vertical="top" wrapText="1"/>
    </xf>
    <xf numFmtId="0" fontId="4" fillId="0" borderId="14" xfId="0" applyFont="1" applyFill="1" applyBorder="1" applyAlignment="1">
      <alignment/>
    </xf>
    <xf numFmtId="178" fontId="4" fillId="0" borderId="9" xfId="15" applyNumberFormat="1" applyFont="1" applyFill="1" applyBorder="1" applyAlignment="1">
      <alignment vertical="top" wrapText="1"/>
    </xf>
    <xf numFmtId="0" fontId="4" fillId="0" borderId="4" xfId="0" applyFont="1" applyFill="1" applyBorder="1" applyAlignment="1">
      <alignment/>
    </xf>
    <xf numFmtId="178"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8" fontId="4" fillId="0" borderId="14" xfId="15" applyNumberFormat="1" applyFont="1" applyFill="1" applyBorder="1" applyAlignment="1">
      <alignment vertical="top" wrapText="1"/>
    </xf>
    <xf numFmtId="178" fontId="4" fillId="0" borderId="4" xfId="15" applyNumberFormat="1" applyFont="1" applyFill="1" applyBorder="1" applyAlignment="1">
      <alignment horizontal="center" vertical="top" wrapText="1"/>
    </xf>
    <xf numFmtId="178" fontId="4" fillId="0" borderId="4" xfId="15" applyNumberFormat="1" applyFont="1" applyFill="1" applyBorder="1" applyAlignment="1">
      <alignment horizontal="center"/>
    </xf>
    <xf numFmtId="0" fontId="4" fillId="0" borderId="14" xfId="0" applyFont="1" applyFill="1" applyBorder="1" applyAlignment="1">
      <alignment vertical="top" wrapText="1"/>
    </xf>
    <xf numFmtId="178" fontId="4" fillId="0" borderId="8" xfId="15" applyNumberFormat="1" applyFont="1" applyFill="1" applyBorder="1" applyAlignment="1">
      <alignment horizontal="center" vertical="top" wrapText="1"/>
    </xf>
    <xf numFmtId="0" fontId="4" fillId="0" borderId="8" xfId="0" applyFont="1" applyFill="1" applyBorder="1" applyAlignment="1">
      <alignment horizontal="center"/>
    </xf>
    <xf numFmtId="43" fontId="4" fillId="0" borderId="1" xfId="15" applyNumberFormat="1" applyFont="1" applyFill="1" applyBorder="1" applyAlignment="1">
      <alignment horizontal="left"/>
    </xf>
    <xf numFmtId="0" fontId="4" fillId="0" borderId="10" xfId="0" applyFont="1" applyFill="1" applyBorder="1" applyAlignment="1">
      <alignment horizontal="left"/>
    </xf>
    <xf numFmtId="0" fontId="4" fillId="0" borderId="13" xfId="0" applyFont="1" applyFill="1" applyBorder="1" applyAlignment="1">
      <alignment horizontal="left"/>
    </xf>
    <xf numFmtId="0" fontId="4" fillId="0" borderId="18" xfId="0" applyFont="1" applyFill="1" applyBorder="1" applyAlignment="1">
      <alignment/>
    </xf>
    <xf numFmtId="178" fontId="4" fillId="0" borderId="10" xfId="15" applyNumberFormat="1" applyFont="1" applyFill="1" applyBorder="1" applyAlignment="1">
      <alignment vertical="top" wrapText="1"/>
    </xf>
    <xf numFmtId="178" fontId="4" fillId="0" borderId="18" xfId="15" applyNumberFormat="1" applyFont="1" applyFill="1" applyBorder="1" applyAlignment="1">
      <alignment vertical="top" wrapText="1"/>
    </xf>
    <xf numFmtId="178" fontId="4" fillId="0" borderId="10" xfId="15" applyNumberFormat="1" applyFont="1" applyFill="1" applyBorder="1" applyAlignment="1">
      <alignment horizontal="center" vertical="top" wrapText="1"/>
    </xf>
    <xf numFmtId="0" fontId="4" fillId="0" borderId="18" xfId="0" applyFont="1" applyFill="1" applyBorder="1" applyAlignment="1">
      <alignment vertical="top" wrapText="1"/>
    </xf>
    <xf numFmtId="178" fontId="4" fillId="0" borderId="2" xfId="15" applyNumberFormat="1" applyFont="1" applyFill="1" applyBorder="1" applyAlignment="1">
      <alignment horizontal="center" vertical="top" wrapText="1"/>
    </xf>
    <xf numFmtId="0" fontId="4" fillId="0" borderId="7" xfId="0" applyFont="1" applyFill="1" applyBorder="1" applyAlignment="1">
      <alignment vertical="top" wrapText="1"/>
    </xf>
    <xf numFmtId="0" fontId="4" fillId="0" borderId="3" xfId="0" applyFont="1" applyFill="1" applyBorder="1" applyAlignment="1">
      <alignment/>
    </xf>
    <xf numFmtId="0" fontId="4" fillId="0" borderId="3" xfId="0" applyFont="1" applyFill="1" applyBorder="1" applyAlignment="1">
      <alignment horizontal="center"/>
    </xf>
    <xf numFmtId="0" fontId="4" fillId="0" borderId="6" xfId="0" applyFont="1" applyFill="1" applyBorder="1" applyAlignment="1">
      <alignment horizontal="center"/>
    </xf>
    <xf numFmtId="178" fontId="4" fillId="0" borderId="5" xfId="15" applyNumberFormat="1" applyFont="1" applyFill="1" applyBorder="1" applyAlignment="1">
      <alignment horizontal="left"/>
    </xf>
    <xf numFmtId="178" fontId="4" fillId="0" borderId="5" xfId="15" applyNumberFormat="1" applyFont="1" applyFill="1" applyBorder="1" applyAlignment="1">
      <alignment horizontal="center"/>
    </xf>
    <xf numFmtId="178" fontId="4" fillId="0" borderId="1" xfId="15" applyNumberFormat="1" applyFont="1" applyFill="1" applyBorder="1" applyAlignment="1">
      <alignment horizontal="center"/>
    </xf>
    <xf numFmtId="0" fontId="4" fillId="0" borderId="13" xfId="0" applyFont="1" applyFill="1" applyBorder="1" applyAlignment="1">
      <alignment vertical="top" wrapText="1"/>
    </xf>
    <xf numFmtId="178" fontId="4" fillId="0" borderId="10" xfId="15" applyNumberFormat="1" applyFont="1" applyFill="1" applyBorder="1" applyAlignment="1">
      <alignment horizontal="left"/>
    </xf>
    <xf numFmtId="178" fontId="4" fillId="0" borderId="10" xfId="15" applyNumberFormat="1" applyFont="1" applyFill="1" applyBorder="1" applyAlignment="1">
      <alignment horizontal="center"/>
    </xf>
    <xf numFmtId="0" fontId="3" fillId="0" borderId="6" xfId="0" applyFont="1" applyBorder="1" applyAlignment="1">
      <alignment horizontal="center" vertical="center" wrapText="1"/>
    </xf>
    <xf numFmtId="181" fontId="3" fillId="0" borderId="1" xfId="22" applyNumberFormat="1" applyFont="1" applyFill="1" applyBorder="1" applyAlignment="1">
      <alignment horizontal="right" vertical="center"/>
      <protection/>
    </xf>
    <xf numFmtId="43" fontId="4" fillId="0" borderId="0" xfId="15" applyNumberFormat="1" applyFont="1" applyFill="1" applyBorder="1" applyAlignment="1">
      <alignment horizontal="left"/>
    </xf>
    <xf numFmtId="178" fontId="4" fillId="0" borderId="0" xfId="15" applyNumberFormat="1" applyFont="1" applyFill="1" applyBorder="1" applyAlignment="1">
      <alignment vertical="top" wrapText="1"/>
    </xf>
    <xf numFmtId="43" fontId="4" fillId="0" borderId="5" xfId="15" applyNumberFormat="1" applyFont="1" applyFill="1" applyBorder="1" applyAlignment="1">
      <alignment horizontal="right"/>
    </xf>
    <xf numFmtId="178" fontId="4" fillId="0" borderId="14" xfId="15"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0" fontId="4" fillId="0" borderId="14" xfId="0" applyFont="1" applyFill="1" applyBorder="1" applyAlignment="1">
      <alignment horizontal="right"/>
    </xf>
    <xf numFmtId="43" fontId="4" fillId="0" borderId="1" xfId="15" applyNumberFormat="1" applyFont="1" applyFill="1" applyBorder="1" applyAlignment="1">
      <alignment horizontal="right"/>
    </xf>
    <xf numFmtId="0" fontId="4" fillId="0" borderId="5" xfId="0" applyFont="1" applyFill="1" applyBorder="1" applyAlignment="1" quotePrefix="1">
      <alignment horizontal="left" wrapText="1"/>
    </xf>
    <xf numFmtId="0" fontId="4" fillId="0" borderId="11" xfId="0" applyFont="1" applyFill="1" applyBorder="1" applyAlignment="1" quotePrefix="1">
      <alignment horizontal="left" wrapText="1"/>
    </xf>
    <xf numFmtId="0" fontId="4" fillId="0" borderId="0" xfId="0" applyFont="1" applyFill="1" applyAlignment="1">
      <alignment horizontal="left" vertical="top" wrapText="1"/>
    </xf>
    <xf numFmtId="0" fontId="4" fillId="0" borderId="0" xfId="0" applyFont="1" applyFill="1" applyBorder="1" applyAlignment="1">
      <alignment horizontal="left" wrapText="1"/>
    </xf>
    <xf numFmtId="0" fontId="4" fillId="0" borderId="0" xfId="0" applyFont="1" applyAlignment="1">
      <alignment horizontal="left" vertical="top" wrapText="1"/>
    </xf>
    <xf numFmtId="0" fontId="0" fillId="0" borderId="0" xfId="0" applyAlignment="1">
      <alignment vertical="top" wrapText="1"/>
    </xf>
    <xf numFmtId="0" fontId="3" fillId="0" borderId="10" xfId="0" applyFont="1" applyBorder="1" applyAlignment="1">
      <alignment horizontal="center" vertical="center" wrapText="1"/>
    </xf>
    <xf numFmtId="41" fontId="4" fillId="0" borderId="13" xfId="0" applyNumberFormat="1" applyFont="1" applyFill="1" applyBorder="1" applyAlignment="1">
      <alignment horizontal="left" vertical="top" wrapText="1" indent="1"/>
    </xf>
    <xf numFmtId="0" fontId="4" fillId="0" borderId="18" xfId="0" applyFont="1" applyBorder="1" applyAlignment="1">
      <alignment/>
    </xf>
    <xf numFmtId="0" fontId="4" fillId="0" borderId="0" xfId="0" applyFont="1" applyFill="1" applyBorder="1" applyAlignment="1">
      <alignment horizontal="left" vertical="top" wrapText="1"/>
    </xf>
    <xf numFmtId="0" fontId="3" fillId="0" borderId="0" xfId="0" applyFont="1" applyFill="1" applyAlignment="1">
      <alignment horizontal="justify" vertical="top" wrapText="1"/>
    </xf>
    <xf numFmtId="0" fontId="4" fillId="0" borderId="0" xfId="0" applyFont="1" applyFill="1" applyAlignment="1" quotePrefix="1">
      <alignment horizontal="left" vertical="top" wrapText="1"/>
    </xf>
    <xf numFmtId="0" fontId="4" fillId="0" borderId="0" xfId="0" applyFont="1" applyAlignment="1">
      <alignment/>
    </xf>
    <xf numFmtId="0" fontId="4" fillId="0" borderId="3" xfId="0" applyFont="1" applyFill="1" applyBorder="1" applyAlignment="1">
      <alignment horizontal="left" wrapText="1"/>
    </xf>
    <xf numFmtId="0" fontId="4" fillId="0" borderId="15" xfId="0" applyFont="1" applyFill="1" applyBorder="1" applyAlignment="1">
      <alignment horizontal="left" wrapText="1"/>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Alignment="1">
      <alignment horizontal="justify" vertical="center" wrapText="1"/>
    </xf>
    <xf numFmtId="49" fontId="3" fillId="0" borderId="10" xfId="22" applyNumberFormat="1" applyFont="1" applyFill="1" applyBorder="1" applyAlignment="1">
      <alignment horizontal="center" vertical="center"/>
      <protection/>
    </xf>
    <xf numFmtId="49" fontId="3" fillId="0" borderId="18" xfId="22" applyNumberFormat="1" applyFont="1" applyFill="1" applyBorder="1" applyAlignment="1">
      <alignment horizontal="center" vertical="center"/>
      <protection/>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4" fillId="0" borderId="0"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0" fillId="0" borderId="0" xfId="0" applyFill="1" applyAlignment="1">
      <alignment horizontal="justify" wrapText="1"/>
    </xf>
    <xf numFmtId="0" fontId="4" fillId="0" borderId="0" xfId="21" applyFont="1" applyFill="1" applyAlignment="1">
      <alignment horizontal="justify" vertical="top" wrapText="1"/>
      <protection/>
    </xf>
    <xf numFmtId="0" fontId="0" fillId="0" borderId="0" xfId="0" applyAlignment="1">
      <alignment horizontal="justify" vertical="top" wrapText="1"/>
    </xf>
    <xf numFmtId="0" fontId="3" fillId="0" borderId="0" xfId="0" applyFont="1" applyFill="1" applyAlignment="1">
      <alignment horizontal="left" vertical="top" wrapText="1"/>
    </xf>
    <xf numFmtId="0" fontId="0" fillId="0" borderId="18" xfId="0" applyBorder="1" applyAlignment="1">
      <alignment horizontal="center" vertical="center"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lignment horizontal="justify" vertical="top" wrapText="1"/>
    </xf>
    <xf numFmtId="0" fontId="4" fillId="0" borderId="0" xfId="0" applyFont="1" applyAlignment="1">
      <alignment wrapText="1"/>
    </xf>
    <xf numFmtId="0" fontId="4" fillId="0" borderId="0" xfId="0" applyFont="1" applyFill="1" applyAlignment="1">
      <alignment horizontal="justify" vertical="top" wrapText="1"/>
    </xf>
    <xf numFmtId="0" fontId="4" fillId="0" borderId="0" xfId="0" applyFont="1" applyAlignment="1">
      <alignment horizontal="justify" vertical="top" wrapText="1"/>
    </xf>
    <xf numFmtId="0" fontId="4" fillId="0" borderId="0" xfId="0" applyFont="1" applyFill="1" applyAlignment="1">
      <alignment wrapText="1"/>
    </xf>
    <xf numFmtId="0" fontId="4" fillId="0" borderId="0" xfId="0" applyFont="1" applyFill="1" applyAlignment="1">
      <alignment vertical="center" wrapText="1"/>
    </xf>
    <xf numFmtId="0" fontId="9" fillId="0" borderId="0" xfId="0" applyFont="1" applyAlignment="1">
      <alignment vertical="center" wrapText="1"/>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Alignment="1">
      <alignment horizontal="justify" wrapText="1"/>
    </xf>
    <xf numFmtId="0" fontId="3" fillId="0" borderId="0" xfId="0" applyFont="1" applyFill="1" applyAlignment="1">
      <alignment vertical="top" wrapText="1"/>
    </xf>
    <xf numFmtId="0" fontId="4" fillId="0" borderId="0" xfId="0" applyFont="1" applyFill="1" applyBorder="1" applyAlignment="1">
      <alignment horizontal="justify" vertical="center" wrapText="1"/>
    </xf>
    <xf numFmtId="0" fontId="9" fillId="0" borderId="0" xfId="0" applyFont="1" applyAlignment="1">
      <alignment horizontal="justify" vertical="center" wrapText="1"/>
    </xf>
    <xf numFmtId="41" fontId="3" fillId="0" borderId="3" xfId="0" applyNumberFormat="1" applyFont="1" applyFill="1" applyBorder="1" applyAlignment="1">
      <alignment horizontal="center" vertical="top" wrapText="1"/>
    </xf>
    <xf numFmtId="0" fontId="4" fillId="0" borderId="7" xfId="0" applyFont="1" applyBorder="1" applyAlignment="1">
      <alignment wrapText="1"/>
    </xf>
    <xf numFmtId="41" fontId="4" fillId="0" borderId="15" xfId="0" applyNumberFormat="1" applyFont="1" applyFill="1" applyBorder="1" applyAlignment="1">
      <alignment horizontal="center" vertical="top" wrapText="1"/>
    </xf>
    <xf numFmtId="0" fontId="4" fillId="0" borderId="7" xfId="0" applyFont="1" applyBorder="1" applyAlignment="1">
      <alignment/>
    </xf>
    <xf numFmtId="41" fontId="4" fillId="0" borderId="0" xfId="0" applyNumberFormat="1" applyFont="1" applyFill="1" applyBorder="1" applyAlignment="1">
      <alignment horizontal="center" vertical="top" wrapText="1"/>
    </xf>
    <xf numFmtId="0" fontId="4" fillId="0" borderId="9" xfId="0" applyFont="1" applyBorder="1" applyAlignment="1">
      <alignment/>
    </xf>
    <xf numFmtId="41" fontId="3" fillId="0" borderId="15"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xf numFmtId="41" fontId="4" fillId="0" borderId="10" xfId="0" applyNumberFormat="1" applyFont="1" applyFill="1" applyBorder="1" applyAlignment="1">
      <alignment vertical="top" wrapText="1"/>
    </xf>
    <xf numFmtId="0" fontId="4" fillId="0" borderId="18" xfId="0" applyFont="1" applyBorder="1" applyAlignment="1">
      <alignment/>
    </xf>
    <xf numFmtId="2" fontId="4" fillId="0" borderId="0" xfId="0" applyNumberFormat="1" applyFont="1" applyFill="1" applyBorder="1" applyAlignment="1">
      <alignment horizontal="justify" vertical="top" wrapText="1"/>
    </xf>
    <xf numFmtId="0" fontId="4" fillId="0" borderId="18" xfId="0" applyFont="1" applyBorder="1" applyAlignment="1">
      <alignment wrapText="1"/>
    </xf>
    <xf numFmtId="41" fontId="4" fillId="0" borderId="11" xfId="0" applyNumberFormat="1" applyFont="1" applyFill="1" applyBorder="1" applyAlignment="1">
      <alignment horizontal="center" vertical="top" wrapText="1"/>
    </xf>
    <xf numFmtId="0" fontId="4" fillId="0" borderId="14" xfId="0" applyFont="1" applyBorder="1" applyAlignment="1">
      <alignment/>
    </xf>
    <xf numFmtId="0" fontId="3" fillId="0" borderId="0" xfId="0" applyFont="1" applyFill="1" applyBorder="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52675"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11</xdr:row>
      <xdr:rowOff>104775</xdr:rowOff>
    </xdr:from>
    <xdr:to>
      <xdr:col>10</xdr:col>
      <xdr:colOff>9525</xdr:colOff>
      <xdr:row>11</xdr:row>
      <xdr:rowOff>104775</xdr:rowOff>
    </xdr:to>
    <xdr:sp>
      <xdr:nvSpPr>
        <xdr:cNvPr id="1" name="Line 1"/>
        <xdr:cNvSpPr>
          <a:spLocks/>
        </xdr:cNvSpPr>
      </xdr:nvSpPr>
      <xdr:spPr>
        <a:xfrm>
          <a:off x="5876925" y="2190750"/>
          <a:ext cx="1571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95250</xdr:rowOff>
    </xdr:from>
    <xdr:to>
      <xdr:col>5</xdr:col>
      <xdr:colOff>895350</xdr:colOff>
      <xdr:row>11</xdr:row>
      <xdr:rowOff>104775</xdr:rowOff>
    </xdr:to>
    <xdr:sp>
      <xdr:nvSpPr>
        <xdr:cNvPr id="2" name="Line 2"/>
        <xdr:cNvSpPr>
          <a:spLocks/>
        </xdr:cNvSpPr>
      </xdr:nvSpPr>
      <xdr:spPr>
        <a:xfrm flipV="1">
          <a:off x="3305175" y="21812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3552825" y="381000"/>
          <a:ext cx="1600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400050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142875</xdr:rowOff>
    </xdr:from>
    <xdr:to>
      <xdr:col>7</xdr:col>
      <xdr:colOff>152400</xdr:colOff>
      <xdr:row>3</xdr:row>
      <xdr:rowOff>95250</xdr:rowOff>
    </xdr:to>
    <xdr:pic>
      <xdr:nvPicPr>
        <xdr:cNvPr id="1" name="Picture 5"/>
        <xdr:cNvPicPr preferRelativeResize="1">
          <a:picLocks noChangeAspect="1"/>
        </xdr:cNvPicPr>
      </xdr:nvPicPr>
      <xdr:blipFill>
        <a:blip r:embed="rId1"/>
        <a:stretch>
          <a:fillRect/>
        </a:stretch>
      </xdr:blipFill>
      <xdr:spPr>
        <a:xfrm>
          <a:off x="3019425" y="342900"/>
          <a:ext cx="1600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47"/>
  <sheetViews>
    <sheetView workbookViewId="0" topLeftCell="A1">
      <selection activeCell="D5" sqref="D5"/>
    </sheetView>
  </sheetViews>
  <sheetFormatPr defaultColWidth="9.140625" defaultRowHeight="12.75"/>
  <cols>
    <col min="1" max="1" width="31.28125" style="38" customWidth="1"/>
    <col min="2" max="2" width="15.140625" style="38" customWidth="1"/>
    <col min="3" max="3" width="17.7109375" style="38" customWidth="1"/>
    <col min="4" max="4" width="13.57421875" style="38" customWidth="1"/>
    <col min="5" max="5" width="16.421875" style="38" customWidth="1"/>
    <col min="6" max="6" width="10.57421875" style="38" bestFit="1" customWidth="1"/>
    <col min="7" max="16384" width="9.140625" style="38" customWidth="1"/>
  </cols>
  <sheetData>
    <row r="2" ht="15.75"/>
    <row r="3" ht="15.75"/>
    <row r="4" ht="15.75"/>
    <row r="6" spans="1:5" ht="15.75">
      <c r="A6" s="290" t="s">
        <v>160</v>
      </c>
      <c r="B6" s="290"/>
      <c r="C6" s="290"/>
      <c r="D6" s="290"/>
      <c r="E6" s="290"/>
    </row>
    <row r="7" spans="1:5" ht="15.75">
      <c r="A7" s="291" t="s">
        <v>0</v>
      </c>
      <c r="B7" s="291"/>
      <c r="C7" s="291"/>
      <c r="D7" s="291"/>
      <c r="E7" s="291"/>
    </row>
    <row r="8" spans="1:5" ht="15.75">
      <c r="A8" s="292" t="s">
        <v>134</v>
      </c>
      <c r="B8" s="292"/>
      <c r="C8" s="292"/>
      <c r="D8" s="292"/>
      <c r="E8" s="292"/>
    </row>
    <row r="9" spans="1:5" ht="15.75">
      <c r="A9" s="292" t="s">
        <v>201</v>
      </c>
      <c r="B9" s="292"/>
      <c r="C9" s="292"/>
      <c r="D9" s="292"/>
      <c r="E9" s="292"/>
    </row>
    <row r="11" spans="1:5" ht="15.75">
      <c r="A11" s="13"/>
      <c r="B11" s="296" t="s">
        <v>40</v>
      </c>
      <c r="C11" s="297"/>
      <c r="D11" s="296" t="s">
        <v>41</v>
      </c>
      <c r="E11" s="297"/>
    </row>
    <row r="12" spans="1:5" ht="15.75">
      <c r="A12" s="14"/>
      <c r="B12" s="124" t="s">
        <v>135</v>
      </c>
      <c r="C12" s="124" t="s">
        <v>136</v>
      </c>
      <c r="D12" s="126" t="s">
        <v>135</v>
      </c>
      <c r="E12" s="124" t="s">
        <v>136</v>
      </c>
    </row>
    <row r="13" spans="1:5" ht="15.75">
      <c r="A13" s="14"/>
      <c r="B13" s="125" t="s">
        <v>56</v>
      </c>
      <c r="C13" s="125" t="s">
        <v>137</v>
      </c>
      <c r="D13" s="127" t="s">
        <v>57</v>
      </c>
      <c r="E13" s="125" t="s">
        <v>138</v>
      </c>
    </row>
    <row r="14" spans="1:5" ht="15.75">
      <c r="A14" s="14"/>
      <c r="B14" s="128" t="s">
        <v>191</v>
      </c>
      <c r="C14" s="128" t="s">
        <v>190</v>
      </c>
      <c r="D14" s="128" t="s">
        <v>191</v>
      </c>
      <c r="E14" s="128" t="s">
        <v>190</v>
      </c>
    </row>
    <row r="15" spans="1:5" ht="15.75">
      <c r="A15" s="15"/>
      <c r="B15" s="130" t="s">
        <v>14</v>
      </c>
      <c r="C15" s="129" t="s">
        <v>14</v>
      </c>
      <c r="D15" s="131" t="s">
        <v>14</v>
      </c>
      <c r="E15" s="130" t="s">
        <v>14</v>
      </c>
    </row>
    <row r="16" spans="1:6" ht="15.75">
      <c r="A16" s="16" t="s">
        <v>9</v>
      </c>
      <c r="B16" s="17">
        <v>19482</v>
      </c>
      <c r="C16" s="18">
        <v>17145</v>
      </c>
      <c r="D16" s="19">
        <f>+B16</f>
        <v>19482</v>
      </c>
      <c r="E16" s="18">
        <v>17145</v>
      </c>
      <c r="F16" s="155"/>
    </row>
    <row r="17" spans="1:6" ht="15.75">
      <c r="A17" s="20" t="s">
        <v>42</v>
      </c>
      <c r="B17" s="21">
        <v>858</v>
      </c>
      <c r="C17" s="22">
        <v>86</v>
      </c>
      <c r="D17" s="23">
        <f>+B17</f>
        <v>858</v>
      </c>
      <c r="E17" s="22">
        <v>86</v>
      </c>
      <c r="F17" s="155"/>
    </row>
    <row r="18" spans="1:6" ht="15.75">
      <c r="A18" s="24" t="s">
        <v>43</v>
      </c>
      <c r="B18" s="194">
        <v>-16567</v>
      </c>
      <c r="C18" s="32">
        <v>-13967</v>
      </c>
      <c r="D18" s="195">
        <f>+B18</f>
        <v>-16567</v>
      </c>
      <c r="E18" s="32">
        <v>-13967</v>
      </c>
      <c r="F18" s="155"/>
    </row>
    <row r="19" spans="1:5" ht="15.75">
      <c r="A19" s="25" t="s">
        <v>44</v>
      </c>
      <c r="B19" s="26">
        <f>SUM(B16:B18)</f>
        <v>3773</v>
      </c>
      <c r="C19" s="26">
        <f>SUM(C16:C18)</f>
        <v>3264</v>
      </c>
      <c r="D19" s="196">
        <f>SUM(D16:D18)</f>
        <v>3773</v>
      </c>
      <c r="E19" s="196">
        <f>SUM(E16:E18)</f>
        <v>3264</v>
      </c>
    </row>
    <row r="20" spans="1:6" ht="15.75">
      <c r="A20" s="20" t="s">
        <v>45</v>
      </c>
      <c r="B20" s="21">
        <v>-184</v>
      </c>
      <c r="C20" s="22">
        <v>-85</v>
      </c>
      <c r="D20" s="23">
        <f>+B20</f>
        <v>-184</v>
      </c>
      <c r="E20" s="22">
        <v>-85</v>
      </c>
      <c r="F20" s="155"/>
    </row>
    <row r="21" spans="1:6" ht="15.75">
      <c r="A21" s="20" t="s">
        <v>159</v>
      </c>
      <c r="B21" s="21">
        <v>-800</v>
      </c>
      <c r="C21" s="22">
        <v>-445</v>
      </c>
      <c r="D21" s="23">
        <f>+B21</f>
        <v>-800</v>
      </c>
      <c r="E21" s="22">
        <v>-445</v>
      </c>
      <c r="F21" s="155"/>
    </row>
    <row r="22" spans="1:5" ht="30" customHeight="1">
      <c r="A22" s="24" t="s">
        <v>46</v>
      </c>
      <c r="B22" s="194">
        <v>0</v>
      </c>
      <c r="C22" s="32">
        <v>0</v>
      </c>
      <c r="D22" s="195">
        <v>0</v>
      </c>
      <c r="E22" s="32">
        <v>0</v>
      </c>
    </row>
    <row r="23" spans="1:5" ht="26.25" customHeight="1">
      <c r="A23" s="28" t="s">
        <v>68</v>
      </c>
      <c r="B23" s="26">
        <f>SUM(B19:B22)</f>
        <v>2789</v>
      </c>
      <c r="C23" s="26">
        <f>SUM(C19:C22)</f>
        <v>2734</v>
      </c>
      <c r="D23" s="196">
        <f>SUM(D19:D22)</f>
        <v>2789</v>
      </c>
      <c r="E23" s="196">
        <f>SUM(E19:E22)</f>
        <v>2734</v>
      </c>
    </row>
    <row r="24" spans="1:6" ht="15.75">
      <c r="A24" s="20" t="s">
        <v>20</v>
      </c>
      <c r="B24" s="194">
        <v>-820</v>
      </c>
      <c r="C24" s="32">
        <v>-702</v>
      </c>
      <c r="D24" s="195">
        <f>+B24</f>
        <v>-820</v>
      </c>
      <c r="E24" s="32">
        <v>-702</v>
      </c>
      <c r="F24" s="155"/>
    </row>
    <row r="25" spans="1:5" ht="33.75" customHeight="1">
      <c r="A25" s="29" t="s">
        <v>69</v>
      </c>
      <c r="B25" s="26">
        <f>SUM(B23:B24)</f>
        <v>1969</v>
      </c>
      <c r="C25" s="26">
        <f>SUM(C23:C24)</f>
        <v>2032</v>
      </c>
      <c r="D25" s="196">
        <f>SUM(D23:D24)</f>
        <v>1969</v>
      </c>
      <c r="E25" s="196">
        <f>SUM(E23:E24)</f>
        <v>2032</v>
      </c>
    </row>
    <row r="26" spans="1:5" ht="15.75">
      <c r="A26" s="20" t="s">
        <v>47</v>
      </c>
      <c r="B26" s="21">
        <v>0</v>
      </c>
      <c r="C26" s="22">
        <v>0</v>
      </c>
      <c r="D26" s="23">
        <v>0</v>
      </c>
      <c r="E26" s="22">
        <v>0</v>
      </c>
    </row>
    <row r="27" spans="1:5" ht="15.75">
      <c r="A27" s="20" t="s">
        <v>70</v>
      </c>
      <c r="B27" s="194">
        <v>0</v>
      </c>
      <c r="C27" s="32">
        <v>0</v>
      </c>
      <c r="D27" s="195">
        <v>0</v>
      </c>
      <c r="E27" s="32">
        <v>0</v>
      </c>
    </row>
    <row r="28" spans="1:5" ht="16.5" thickBot="1">
      <c r="A28" s="25" t="s">
        <v>140</v>
      </c>
      <c r="B28" s="193">
        <f>SUM(B25:B27)</f>
        <v>1969</v>
      </c>
      <c r="C28" s="193">
        <f>SUM(C25:C27)</f>
        <v>2032</v>
      </c>
      <c r="D28" s="193">
        <f>SUM(D25:D27)</f>
        <v>1969</v>
      </c>
      <c r="E28" s="193">
        <f>SUM(E25:E27)</f>
        <v>2032</v>
      </c>
    </row>
    <row r="29" spans="1:5" ht="16.5" thickTop="1">
      <c r="A29" s="20"/>
      <c r="B29" s="26"/>
      <c r="C29" s="22"/>
      <c r="D29" s="27"/>
      <c r="E29" s="22"/>
    </row>
    <row r="30" spans="1:5" ht="15.75">
      <c r="A30" s="20" t="s">
        <v>248</v>
      </c>
      <c r="B30" s="30"/>
      <c r="C30" s="22"/>
      <c r="D30" s="31"/>
      <c r="E30" s="22"/>
    </row>
    <row r="31" spans="1:5" ht="15.75">
      <c r="A31" s="20" t="s">
        <v>249</v>
      </c>
      <c r="B31" s="79">
        <f>+NOTES!G241</f>
        <v>3.58</v>
      </c>
      <c r="C31" s="192">
        <f>+NOTES!I241</f>
        <v>3.7412774105646895</v>
      </c>
      <c r="D31" s="79">
        <f>+NOTES!K241</f>
        <v>3.58</v>
      </c>
      <c r="E31" s="192">
        <f>+NOTES!M241</f>
        <v>3.7412774105646895</v>
      </c>
    </row>
    <row r="32" spans="1:5" ht="15.75">
      <c r="A32" s="80" t="s">
        <v>250</v>
      </c>
      <c r="B32" s="267" t="s">
        <v>238</v>
      </c>
      <c r="C32" s="267" t="s">
        <v>238</v>
      </c>
      <c r="D32" s="267" t="s">
        <v>238</v>
      </c>
      <c r="E32" s="267" t="s">
        <v>238</v>
      </c>
    </row>
    <row r="33" spans="1:5" ht="15.75">
      <c r="A33" s="81"/>
      <c r="B33" s="82"/>
      <c r="C33" s="82"/>
      <c r="D33" s="82"/>
      <c r="E33" s="82"/>
    </row>
    <row r="34" spans="1:5" ht="15.75">
      <c r="A34" s="81"/>
      <c r="B34" s="82"/>
      <c r="C34" s="82"/>
      <c r="D34" s="82"/>
      <c r="E34" s="82"/>
    </row>
    <row r="35" spans="1:5" ht="15.75">
      <c r="A35" s="294" t="s">
        <v>192</v>
      </c>
      <c r="B35" s="294"/>
      <c r="C35" s="294"/>
      <c r="D35" s="294"/>
      <c r="E35" s="294"/>
    </row>
    <row r="36" spans="1:5" ht="15.75">
      <c r="A36" s="295"/>
      <c r="B36" s="295"/>
      <c r="C36" s="295"/>
      <c r="D36" s="295"/>
      <c r="E36" s="295"/>
    </row>
    <row r="37" spans="1:5" ht="15.75">
      <c r="A37" s="81"/>
      <c r="B37" s="82"/>
      <c r="C37" s="82"/>
      <c r="D37" s="82"/>
      <c r="E37" s="82"/>
    </row>
    <row r="38" spans="1:5" ht="15.75">
      <c r="A38" s="81"/>
      <c r="B38" s="82"/>
      <c r="C38" s="82"/>
      <c r="D38" s="82"/>
      <c r="E38" s="82"/>
    </row>
    <row r="39" spans="1:5" ht="15.75">
      <c r="A39" s="81"/>
      <c r="B39" s="82"/>
      <c r="C39" s="82"/>
      <c r="D39" s="82"/>
      <c r="E39" s="82"/>
    </row>
    <row r="40" spans="1:5" ht="15.75">
      <c r="A40" s="81"/>
      <c r="B40" s="82"/>
      <c r="C40" s="82"/>
      <c r="D40" s="82"/>
      <c r="E40" s="82"/>
    </row>
    <row r="41" spans="1:5" ht="15.75" hidden="1">
      <c r="A41" s="5" t="s">
        <v>119</v>
      </c>
      <c r="B41" s="293" t="s">
        <v>120</v>
      </c>
      <c r="C41" s="293"/>
      <c r="E41" s="4" t="s">
        <v>121</v>
      </c>
    </row>
    <row r="42" spans="1:7" ht="15.75" hidden="1">
      <c r="A42" s="5"/>
      <c r="B42" s="104"/>
      <c r="C42" s="5"/>
      <c r="D42" s="157"/>
      <c r="E42" s="4"/>
      <c r="F42" s="4"/>
      <c r="G42" s="88"/>
    </row>
    <row r="43" spans="1:7" ht="15.75" hidden="1">
      <c r="A43" s="5"/>
      <c r="B43" s="102"/>
      <c r="C43" s="5"/>
      <c r="D43" s="157"/>
      <c r="E43" s="4"/>
      <c r="F43" s="4"/>
      <c r="G43" s="88"/>
    </row>
    <row r="44" spans="3:7" ht="15.75" hidden="1">
      <c r="C44" s="159"/>
      <c r="D44" s="158"/>
      <c r="E44" s="4"/>
      <c r="F44" s="4"/>
      <c r="G44" s="88"/>
    </row>
    <row r="45" spans="3:7" ht="15.75" hidden="1">
      <c r="C45" s="159"/>
      <c r="D45" s="158"/>
      <c r="E45" s="4"/>
      <c r="F45" s="4"/>
      <c r="G45" s="88"/>
    </row>
    <row r="46" spans="1:7" ht="15.75" hidden="1">
      <c r="A46" s="5" t="s">
        <v>122</v>
      </c>
      <c r="B46" s="293" t="s">
        <v>123</v>
      </c>
      <c r="C46" s="293"/>
      <c r="E46" s="4"/>
      <c r="F46" s="4"/>
      <c r="G46" s="88"/>
    </row>
    <row r="47" spans="1:7" ht="15.75" hidden="1">
      <c r="A47" s="5"/>
      <c r="B47" s="102"/>
      <c r="C47" s="1"/>
      <c r="D47" s="1"/>
      <c r="E47" s="4"/>
      <c r="F47" s="4"/>
      <c r="G47" s="88"/>
    </row>
  </sheetData>
  <mergeCells count="9">
    <mergeCell ref="B41:C41"/>
    <mergeCell ref="B46:C46"/>
    <mergeCell ref="A35:E36"/>
    <mergeCell ref="B11:C11"/>
    <mergeCell ref="D11:E11"/>
    <mergeCell ref="A6:E6"/>
    <mergeCell ref="A7:E7"/>
    <mergeCell ref="A8:E8"/>
    <mergeCell ref="A9:E9"/>
  </mergeCells>
  <printOptions horizontalCentered="1"/>
  <pageMargins left="0.65" right="0.5" top="1" bottom="1" header="0.5" footer="0.5"/>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98"/>
  <sheetViews>
    <sheetView workbookViewId="0" topLeftCell="A1">
      <selection activeCell="A1" sqref="A1"/>
    </sheetView>
  </sheetViews>
  <sheetFormatPr defaultColWidth="9.140625" defaultRowHeight="12.75"/>
  <cols>
    <col min="1" max="3" width="9.140625" style="38" customWidth="1"/>
    <col min="4" max="4" width="19.28125" style="38" customWidth="1"/>
    <col min="5" max="5" width="15.57421875" style="38" customWidth="1"/>
    <col min="6" max="6" width="9.140625" style="38" customWidth="1"/>
    <col min="7" max="7" width="15.57421875" style="38" customWidth="1"/>
    <col min="8" max="16384" width="9.140625" style="38" customWidth="1"/>
  </cols>
  <sheetData>
    <row r="3" ht="15.75"/>
    <row r="4" ht="15.75"/>
    <row r="6" spans="1:7" ht="18.75" customHeight="1">
      <c r="A6" s="290" t="s">
        <v>161</v>
      </c>
      <c r="B6" s="290"/>
      <c r="C6" s="290"/>
      <c r="D6" s="290"/>
      <c r="E6" s="290"/>
      <c r="F6" s="290"/>
      <c r="G6" s="290"/>
    </row>
    <row r="7" spans="1:7" ht="15.75">
      <c r="A7" s="298" t="s">
        <v>0</v>
      </c>
      <c r="B7" s="298"/>
      <c r="C7" s="298"/>
      <c r="D7" s="298"/>
      <c r="E7" s="298"/>
      <c r="F7" s="298"/>
      <c r="G7" s="298"/>
    </row>
    <row r="8" spans="1:7" ht="15.75">
      <c r="A8" s="299" t="s">
        <v>125</v>
      </c>
      <c r="B8" s="299"/>
      <c r="C8" s="299"/>
      <c r="D8" s="299"/>
      <c r="E8" s="299"/>
      <c r="F8" s="299"/>
      <c r="G8" s="299"/>
    </row>
    <row r="9" spans="1:7" ht="15.75">
      <c r="A9" s="299" t="s">
        <v>193</v>
      </c>
      <c r="B9" s="299"/>
      <c r="C9" s="299"/>
      <c r="D9" s="299"/>
      <c r="E9" s="299"/>
      <c r="F9" s="299"/>
      <c r="G9" s="299"/>
    </row>
    <row r="10" spans="1:7" ht="11.25" customHeight="1">
      <c r="A10" s="40"/>
      <c r="B10" s="40"/>
      <c r="C10" s="40"/>
      <c r="D10" s="40"/>
      <c r="E10" s="40"/>
      <c r="F10" s="40"/>
      <c r="G10" s="40"/>
    </row>
    <row r="11" spans="1:7" ht="15.75">
      <c r="A11" s="40"/>
      <c r="B11" s="40"/>
      <c r="C11" s="40"/>
      <c r="D11" s="40"/>
      <c r="E11" s="40" t="s">
        <v>126</v>
      </c>
      <c r="F11" s="40"/>
      <c r="G11" s="40" t="s">
        <v>127</v>
      </c>
    </row>
    <row r="12" spans="1:7" ht="15.75">
      <c r="A12" s="5"/>
      <c r="B12" s="1"/>
      <c r="C12" s="1"/>
      <c r="D12" s="1"/>
      <c r="F12" s="83"/>
      <c r="G12" s="84" t="s">
        <v>131</v>
      </c>
    </row>
    <row r="13" spans="1:7" ht="15.75">
      <c r="A13" s="5"/>
      <c r="B13" s="1"/>
      <c r="C13" s="1"/>
      <c r="D13" s="1"/>
      <c r="E13" s="83" t="s">
        <v>129</v>
      </c>
      <c r="F13" s="83"/>
      <c r="G13" s="84" t="s">
        <v>132</v>
      </c>
    </row>
    <row r="14" spans="1:7" ht="15.75">
      <c r="A14" s="5"/>
      <c r="B14" s="1"/>
      <c r="C14" s="1"/>
      <c r="D14" s="1"/>
      <c r="E14" s="83" t="s">
        <v>130</v>
      </c>
      <c r="F14" s="83"/>
      <c r="G14" s="84" t="s">
        <v>133</v>
      </c>
    </row>
    <row r="15" spans="1:7" ht="15.75">
      <c r="A15" s="85"/>
      <c r="B15" s="1"/>
      <c r="C15" s="1"/>
      <c r="D15" s="1"/>
      <c r="E15" s="86" t="s">
        <v>191</v>
      </c>
      <c r="F15" s="86"/>
      <c r="G15" s="84" t="s">
        <v>165</v>
      </c>
    </row>
    <row r="16" spans="1:7" ht="15.75">
      <c r="A16" s="5"/>
      <c r="B16" s="1"/>
      <c r="C16" s="1"/>
      <c r="D16" s="1"/>
      <c r="E16" s="83" t="s">
        <v>14</v>
      </c>
      <c r="F16" s="83"/>
      <c r="G16" s="84" t="s">
        <v>14</v>
      </c>
    </row>
    <row r="17" spans="1:7" ht="15.75">
      <c r="A17" s="87" t="s">
        <v>25</v>
      </c>
      <c r="B17" s="1"/>
      <c r="C17" s="1"/>
      <c r="D17" s="1"/>
      <c r="E17" s="4"/>
      <c r="F17" s="4"/>
      <c r="G17" s="88"/>
    </row>
    <row r="18" spans="1:7" ht="15.75">
      <c r="A18" s="5"/>
      <c r="B18" s="1" t="s">
        <v>26</v>
      </c>
      <c r="C18" s="1"/>
      <c r="D18" s="1"/>
      <c r="E18" s="4">
        <v>44683</v>
      </c>
      <c r="F18" s="4"/>
      <c r="G18" s="89">
        <v>44842</v>
      </c>
    </row>
    <row r="19" spans="1:7" ht="15.75">
      <c r="A19" s="5"/>
      <c r="B19" s="1" t="s">
        <v>61</v>
      </c>
      <c r="C19" s="1"/>
      <c r="D19" s="1"/>
      <c r="E19" s="4">
        <v>1</v>
      </c>
      <c r="F19" s="4"/>
      <c r="G19" s="89">
        <v>1</v>
      </c>
    </row>
    <row r="20" spans="1:7" ht="15.75">
      <c r="A20" s="5"/>
      <c r="B20" s="1"/>
      <c r="C20" s="1"/>
      <c r="D20" s="1"/>
      <c r="E20" s="90">
        <f>SUM(E18:E19)</f>
        <v>44684</v>
      </c>
      <c r="F20" s="4"/>
      <c r="G20" s="123">
        <f>SUM(G18:G19)</f>
        <v>44843</v>
      </c>
    </row>
    <row r="21" spans="1:7" ht="15.75">
      <c r="A21" s="87" t="s">
        <v>27</v>
      </c>
      <c r="B21" s="5"/>
      <c r="C21" s="5"/>
      <c r="D21" s="5"/>
      <c r="E21" s="4"/>
      <c r="F21" s="4"/>
      <c r="G21" s="91"/>
    </row>
    <row r="22" spans="1:7" ht="15.75">
      <c r="A22" s="5"/>
      <c r="B22" s="1" t="s">
        <v>28</v>
      </c>
      <c r="C22" s="2"/>
      <c r="D22" s="3"/>
      <c r="E22" s="4">
        <v>23196</v>
      </c>
      <c r="F22" s="4"/>
      <c r="G22" s="89">
        <v>23734</v>
      </c>
    </row>
    <row r="23" spans="1:7" ht="15.75">
      <c r="A23" s="5"/>
      <c r="B23" s="1" t="s">
        <v>63</v>
      </c>
      <c r="C23" s="2"/>
      <c r="D23" s="3"/>
      <c r="E23" s="4">
        <v>25105</v>
      </c>
      <c r="F23" s="4"/>
      <c r="G23" s="89">
        <v>25912</v>
      </c>
    </row>
    <row r="24" spans="1:7" ht="15.75">
      <c r="A24" s="5"/>
      <c r="B24" s="1" t="s">
        <v>62</v>
      </c>
      <c r="C24" s="2"/>
      <c r="D24" s="3"/>
      <c r="E24" s="4">
        <v>5666</v>
      </c>
      <c r="F24" s="4"/>
      <c r="G24" s="89">
        <v>4065</v>
      </c>
    </row>
    <row r="25" spans="1:7" ht="15.75">
      <c r="A25" s="5"/>
      <c r="B25" s="1" t="s">
        <v>173</v>
      </c>
      <c r="C25" s="2"/>
      <c r="D25" s="3"/>
      <c r="E25" s="4">
        <v>1022</v>
      </c>
      <c r="F25" s="4"/>
      <c r="G25" s="89">
        <v>836</v>
      </c>
    </row>
    <row r="26" spans="1:7" ht="15.75">
      <c r="A26" s="5"/>
      <c r="B26" s="1" t="s">
        <v>60</v>
      </c>
      <c r="C26" s="2"/>
      <c r="D26" s="3"/>
      <c r="E26" s="4">
        <v>10159</v>
      </c>
      <c r="F26" s="4"/>
      <c r="G26" s="89">
        <v>10050</v>
      </c>
    </row>
    <row r="27" spans="1:7" ht="15.75">
      <c r="A27" s="5"/>
      <c r="B27" s="1"/>
      <c r="C27" s="1"/>
      <c r="D27" s="1"/>
      <c r="E27" s="90">
        <f>SUM(E22:E26)</f>
        <v>65148</v>
      </c>
      <c r="F27" s="4"/>
      <c r="G27" s="123">
        <f>SUM(G22:G26)</f>
        <v>64597</v>
      </c>
    </row>
    <row r="28" spans="1:7" ht="15.75">
      <c r="A28" s="87" t="s">
        <v>29</v>
      </c>
      <c r="B28" s="1"/>
      <c r="C28" s="1"/>
      <c r="D28" s="1"/>
      <c r="E28" s="4"/>
      <c r="F28" s="4"/>
      <c r="G28" s="91"/>
    </row>
    <row r="29" spans="1:7" ht="15.75">
      <c r="A29" s="5"/>
      <c r="B29" s="1" t="s">
        <v>65</v>
      </c>
      <c r="C29" s="2"/>
      <c r="D29" s="3"/>
      <c r="E29" s="4">
        <v>1857</v>
      </c>
      <c r="F29" s="4"/>
      <c r="G29" s="89">
        <v>3610</v>
      </c>
    </row>
    <row r="30" spans="1:7" ht="15.75">
      <c r="A30" s="5"/>
      <c r="B30" s="1" t="s">
        <v>66</v>
      </c>
      <c r="C30" s="2"/>
      <c r="D30" s="3"/>
      <c r="E30" s="4">
        <f>7572+2817+88</f>
        <v>10477</v>
      </c>
      <c r="F30" s="4"/>
      <c r="G30" s="89">
        <v>13984</v>
      </c>
    </row>
    <row r="31" spans="1:7" ht="15.75">
      <c r="A31" s="5"/>
      <c r="B31" s="5" t="s">
        <v>181</v>
      </c>
      <c r="C31" s="2"/>
      <c r="D31" s="6"/>
      <c r="E31" s="4">
        <v>1204</v>
      </c>
      <c r="F31" s="4"/>
      <c r="G31" s="89">
        <v>1252</v>
      </c>
    </row>
    <row r="32" spans="1:7" ht="15.75">
      <c r="A32" s="5"/>
      <c r="B32" s="5" t="s">
        <v>20</v>
      </c>
      <c r="C32" s="2"/>
      <c r="D32" s="6"/>
      <c r="E32" s="4">
        <v>257</v>
      </c>
      <c r="F32" s="4"/>
      <c r="G32" s="89">
        <v>111</v>
      </c>
    </row>
    <row r="33" spans="1:7" ht="15.75">
      <c r="A33" s="5"/>
      <c r="B33" s="5" t="s">
        <v>182</v>
      </c>
      <c r="C33" s="2"/>
      <c r="D33" s="6"/>
      <c r="E33" s="4">
        <v>7244</v>
      </c>
      <c r="F33" s="4"/>
      <c r="G33" s="89">
        <v>5221</v>
      </c>
    </row>
    <row r="34" spans="1:7" ht="15.75">
      <c r="A34" s="5"/>
      <c r="B34" s="85"/>
      <c r="C34" s="85"/>
      <c r="D34" s="85"/>
      <c r="E34" s="90">
        <f>SUM(E29:E33)</f>
        <v>21039</v>
      </c>
      <c r="F34" s="4"/>
      <c r="G34" s="90">
        <f>SUM(G29:G33)</f>
        <v>24178</v>
      </c>
    </row>
    <row r="35" spans="1:7" ht="15.75">
      <c r="A35" s="87" t="s">
        <v>30</v>
      </c>
      <c r="B35" s="1"/>
      <c r="C35" s="1"/>
      <c r="D35" s="1"/>
      <c r="E35" s="4">
        <f>+E27-E34</f>
        <v>44109</v>
      </c>
      <c r="F35" s="4"/>
      <c r="G35" s="4">
        <f>+G27-G34</f>
        <v>40419</v>
      </c>
    </row>
    <row r="36" spans="1:7" ht="16.5" thickBot="1">
      <c r="A36" s="5"/>
      <c r="B36" s="1"/>
      <c r="C36" s="1"/>
      <c r="D36" s="1"/>
      <c r="E36" s="92">
        <f>+E20+E35</f>
        <v>88793</v>
      </c>
      <c r="F36" s="93"/>
      <c r="G36" s="92">
        <f>+G20+G35</f>
        <v>85262</v>
      </c>
    </row>
    <row r="37" spans="1:7" ht="16.5" thickTop="1">
      <c r="A37" s="5"/>
      <c r="B37" s="1"/>
      <c r="C37" s="1"/>
      <c r="D37" s="1"/>
      <c r="E37" s="4"/>
      <c r="F37" s="4"/>
      <c r="G37" s="91"/>
    </row>
    <row r="38" spans="1:7" ht="15.75">
      <c r="A38" s="87" t="s">
        <v>31</v>
      </c>
      <c r="B38" s="1"/>
      <c r="C38" s="1"/>
      <c r="D38" s="1"/>
      <c r="E38" s="4"/>
      <c r="F38" s="4"/>
      <c r="G38" s="91"/>
    </row>
    <row r="39" spans="1:7" ht="15.75">
      <c r="A39" s="5"/>
      <c r="B39" s="1" t="s">
        <v>32</v>
      </c>
      <c r="C39" s="1"/>
      <c r="D39" s="1"/>
      <c r="E39" s="4">
        <v>55000</v>
      </c>
      <c r="F39" s="4"/>
      <c r="G39" s="89">
        <v>55000</v>
      </c>
    </row>
    <row r="40" spans="1:7" ht="15.75">
      <c r="A40" s="85"/>
      <c r="B40" s="1" t="s">
        <v>33</v>
      </c>
      <c r="C40" s="1"/>
      <c r="D40" s="1"/>
      <c r="E40" s="4"/>
      <c r="F40" s="4"/>
      <c r="G40" s="89"/>
    </row>
    <row r="41" spans="1:7" ht="15.75">
      <c r="A41" s="5"/>
      <c r="B41" s="1"/>
      <c r="C41" s="3" t="s">
        <v>113</v>
      </c>
      <c r="D41" s="3"/>
      <c r="E41" s="94">
        <v>7535</v>
      </c>
      <c r="F41" s="94"/>
      <c r="G41" s="89">
        <v>7535</v>
      </c>
    </row>
    <row r="42" spans="1:7" ht="15.75">
      <c r="A42" s="5"/>
      <c r="B42" s="1"/>
      <c r="C42" s="3" t="s">
        <v>111</v>
      </c>
      <c r="D42" s="3"/>
      <c r="E42" s="94">
        <v>179</v>
      </c>
      <c r="F42" s="94"/>
      <c r="G42" s="89">
        <v>190</v>
      </c>
    </row>
    <row r="43" spans="1:7" ht="15.75">
      <c r="A43" s="85"/>
      <c r="B43" s="1"/>
      <c r="C43" s="3" t="s">
        <v>67</v>
      </c>
      <c r="D43" s="3"/>
      <c r="E43" s="4">
        <v>8687</v>
      </c>
      <c r="F43" s="4"/>
      <c r="G43" s="89">
        <v>8935</v>
      </c>
    </row>
    <row r="44" spans="1:7" ht="15.75">
      <c r="A44" s="85"/>
      <c r="B44" s="1"/>
      <c r="C44" s="3" t="s">
        <v>114</v>
      </c>
      <c r="D44" s="3"/>
      <c r="E44" s="4">
        <v>9322</v>
      </c>
      <c r="F44" s="4"/>
      <c r="G44" s="89">
        <v>7353</v>
      </c>
    </row>
    <row r="45" spans="1:7" ht="15.75">
      <c r="A45" s="85"/>
      <c r="B45" s="1" t="s">
        <v>35</v>
      </c>
      <c r="C45" s="1"/>
      <c r="D45" s="1"/>
      <c r="E45" s="90">
        <f>SUM(E39:E44)</f>
        <v>80723</v>
      </c>
      <c r="F45" s="4"/>
      <c r="G45" s="90">
        <f>SUM(G39:G44)</f>
        <v>79013</v>
      </c>
    </row>
    <row r="46" spans="1:7" ht="15.75">
      <c r="A46" s="85"/>
      <c r="B46" s="1" t="s">
        <v>36</v>
      </c>
      <c r="C46" s="1"/>
      <c r="D46" s="1"/>
      <c r="E46" s="95">
        <v>0</v>
      </c>
      <c r="F46" s="96"/>
      <c r="G46" s="95">
        <v>0</v>
      </c>
    </row>
    <row r="47" spans="1:7" ht="15.75">
      <c r="A47" s="85"/>
      <c r="B47" s="1"/>
      <c r="C47" s="1"/>
      <c r="D47" s="1"/>
      <c r="E47" s="97">
        <f>+E46+E45</f>
        <v>80723</v>
      </c>
      <c r="F47" s="96"/>
      <c r="G47" s="97">
        <f>+G46+G45</f>
        <v>79013</v>
      </c>
    </row>
    <row r="48" spans="1:6" ht="15.75">
      <c r="A48" s="5"/>
      <c r="C48" s="1"/>
      <c r="D48" s="1"/>
      <c r="E48" s="4"/>
      <c r="F48" s="4"/>
    </row>
    <row r="49" spans="1:7" ht="15.75">
      <c r="A49" s="5"/>
      <c r="B49" s="1" t="s">
        <v>37</v>
      </c>
      <c r="C49" s="1"/>
      <c r="D49" s="1"/>
      <c r="E49" s="4">
        <v>2871</v>
      </c>
      <c r="F49" s="4"/>
      <c r="G49" s="89">
        <v>2871</v>
      </c>
    </row>
    <row r="50" spans="1:7" ht="15.75">
      <c r="A50" s="5"/>
      <c r="B50" s="1" t="s">
        <v>181</v>
      </c>
      <c r="C50" s="1"/>
      <c r="D50" s="1"/>
      <c r="E50" s="4">
        <v>5165</v>
      </c>
      <c r="F50" s="4"/>
      <c r="G50" s="89">
        <v>3341</v>
      </c>
    </row>
    <row r="51" spans="1:7" ht="15.75">
      <c r="A51" s="5"/>
      <c r="B51" s="1" t="s">
        <v>112</v>
      </c>
      <c r="C51" s="1"/>
      <c r="D51" s="1"/>
      <c r="E51" s="4">
        <v>34</v>
      </c>
      <c r="F51" s="4"/>
      <c r="G51" s="89">
        <v>37</v>
      </c>
    </row>
    <row r="52" spans="1:7" ht="15.75">
      <c r="A52" s="5"/>
      <c r="B52" s="1" t="s">
        <v>38</v>
      </c>
      <c r="C52" s="1"/>
      <c r="D52" s="1"/>
      <c r="E52" s="90">
        <f>SUM(E49:E51)</f>
        <v>8070</v>
      </c>
      <c r="F52" s="4"/>
      <c r="G52" s="90">
        <f>SUM(G49:G51)</f>
        <v>6249</v>
      </c>
    </row>
    <row r="53" spans="1:7" ht="16.5" thickBot="1">
      <c r="A53" s="5"/>
      <c r="B53" s="1"/>
      <c r="C53" s="1"/>
      <c r="D53" s="1"/>
      <c r="E53" s="98">
        <f>+E52+E47</f>
        <v>88793</v>
      </c>
      <c r="F53" s="99"/>
      <c r="G53" s="98">
        <f>+G52+G47</f>
        <v>85262</v>
      </c>
    </row>
    <row r="54" spans="1:7" ht="16.5" thickTop="1">
      <c r="A54" s="5"/>
      <c r="B54" s="1"/>
      <c r="C54" s="1"/>
      <c r="D54" s="1"/>
      <c r="E54" s="100"/>
      <c r="F54" s="100"/>
      <c r="G54" s="91"/>
    </row>
    <row r="55" spans="1:7" ht="15.75">
      <c r="A55" s="5"/>
      <c r="B55" s="101" t="s">
        <v>39</v>
      </c>
      <c r="C55" s="101"/>
      <c r="D55" s="101"/>
      <c r="E55" s="47">
        <f>E45/E39*100</f>
        <v>146.76909090909092</v>
      </c>
      <c r="F55" s="47"/>
      <c r="G55" s="47">
        <f>G45/G39*100</f>
        <v>143.66</v>
      </c>
    </row>
    <row r="56" spans="1:7" ht="15.75">
      <c r="A56" s="5"/>
      <c r="B56" s="1"/>
      <c r="C56" s="1"/>
      <c r="D56" s="1"/>
      <c r="E56" s="4"/>
      <c r="F56" s="4"/>
      <c r="G56" s="88"/>
    </row>
    <row r="57" spans="1:7" ht="15.75">
      <c r="A57" s="300"/>
      <c r="B57" s="301"/>
      <c r="C57" s="301"/>
      <c r="D57" s="301"/>
      <c r="E57" s="301"/>
      <c r="F57" s="301"/>
      <c r="G57" s="301"/>
    </row>
    <row r="58" spans="1:7" ht="15.75">
      <c r="A58" s="301"/>
      <c r="B58" s="301"/>
      <c r="C58" s="301"/>
      <c r="D58" s="301"/>
      <c r="E58" s="301"/>
      <c r="F58" s="301"/>
      <c r="G58" s="301"/>
    </row>
    <row r="59" spans="1:7" ht="15.75">
      <c r="A59" s="295"/>
      <c r="B59" s="295"/>
      <c r="C59" s="295"/>
      <c r="D59" s="295"/>
      <c r="E59" s="295"/>
      <c r="F59" s="295"/>
      <c r="G59" s="295"/>
    </row>
    <row r="60" spans="1:7" ht="15.75">
      <c r="A60" s="5"/>
      <c r="B60" s="1"/>
      <c r="C60" s="1"/>
      <c r="D60" s="1"/>
      <c r="E60" s="4"/>
      <c r="F60" s="4"/>
      <c r="G60" s="88"/>
    </row>
    <row r="61" spans="1:7" ht="15.75">
      <c r="A61" s="294" t="s">
        <v>194</v>
      </c>
      <c r="B61" s="294"/>
      <c r="C61" s="294"/>
      <c r="D61" s="294"/>
      <c r="E61" s="294"/>
      <c r="F61" s="294"/>
      <c r="G61" s="294"/>
    </row>
    <row r="62" spans="1:7" ht="15.75">
      <c r="A62" s="295"/>
      <c r="B62" s="295"/>
      <c r="C62" s="295"/>
      <c r="D62" s="295"/>
      <c r="E62" s="295"/>
      <c r="F62" s="295"/>
      <c r="G62" s="295"/>
    </row>
    <row r="63" spans="1:7" ht="15.75">
      <c r="A63" s="85"/>
      <c r="B63" s="102"/>
      <c r="C63" s="1"/>
      <c r="D63" s="1"/>
      <c r="E63" s="4"/>
      <c r="F63" s="4"/>
      <c r="G63" s="88"/>
    </row>
    <row r="64" spans="1:7" ht="15.75">
      <c r="A64" s="5"/>
      <c r="B64" s="102"/>
      <c r="C64" s="103"/>
      <c r="D64" s="103"/>
      <c r="E64" s="4"/>
      <c r="F64" s="4"/>
      <c r="G64" s="88"/>
    </row>
    <row r="72" spans="1:7" ht="15.75">
      <c r="A72" s="5"/>
      <c r="B72" s="102"/>
      <c r="C72" s="1"/>
      <c r="D72" s="1"/>
      <c r="E72" s="4"/>
      <c r="F72" s="4"/>
      <c r="G72" s="88"/>
    </row>
    <row r="73" spans="1:7" ht="15.75">
      <c r="A73" s="5"/>
      <c r="B73" s="102"/>
      <c r="C73" s="1"/>
      <c r="D73" s="1"/>
      <c r="E73" s="4"/>
      <c r="F73" s="4"/>
      <c r="G73" s="88"/>
    </row>
    <row r="74" spans="1:7" ht="15.75">
      <c r="A74" s="5"/>
      <c r="B74" s="102"/>
      <c r="C74" s="1"/>
      <c r="D74" s="1"/>
      <c r="E74" s="4"/>
      <c r="F74" s="4"/>
      <c r="G74" s="88"/>
    </row>
    <row r="75" spans="1:7" ht="15.75">
      <c r="A75" s="5"/>
      <c r="B75" s="102"/>
      <c r="C75" s="1"/>
      <c r="D75" s="1"/>
      <c r="E75" s="4"/>
      <c r="F75" s="4"/>
      <c r="G75" s="88"/>
    </row>
    <row r="76" spans="1:7" ht="15.75">
      <c r="A76" s="5"/>
      <c r="B76" s="102"/>
      <c r="C76" s="1"/>
      <c r="D76" s="1"/>
      <c r="E76" s="4"/>
      <c r="F76" s="4"/>
      <c r="G76" s="88"/>
    </row>
    <row r="77" spans="1:7" ht="15.75">
      <c r="A77" s="5"/>
      <c r="B77" s="102"/>
      <c r="C77" s="1"/>
      <c r="D77" s="1"/>
      <c r="E77" s="4"/>
      <c r="F77" s="4"/>
      <c r="G77" s="88"/>
    </row>
    <row r="78" spans="1:7" ht="15.75">
      <c r="A78" s="5"/>
      <c r="B78" s="102"/>
      <c r="C78" s="1"/>
      <c r="D78" s="1"/>
      <c r="E78" s="4"/>
      <c r="F78" s="4"/>
      <c r="G78" s="88"/>
    </row>
    <row r="79" spans="1:7" ht="15.75">
      <c r="A79" s="5"/>
      <c r="B79" s="102"/>
      <c r="C79" s="1"/>
      <c r="D79" s="1"/>
      <c r="E79" s="4"/>
      <c r="F79" s="4"/>
      <c r="G79" s="88"/>
    </row>
    <row r="80" spans="1:7" ht="15.75">
      <c r="A80" s="5"/>
      <c r="B80" s="102"/>
      <c r="C80" s="1"/>
      <c r="D80" s="1"/>
      <c r="E80" s="4"/>
      <c r="F80" s="4"/>
      <c r="G80" s="88"/>
    </row>
    <row r="81" spans="1:7" ht="15.75">
      <c r="A81" s="5"/>
      <c r="B81" s="1"/>
      <c r="C81" s="1"/>
      <c r="D81" s="1"/>
      <c r="E81" s="4"/>
      <c r="F81" s="4"/>
      <c r="G81" s="88"/>
    </row>
    <row r="82" spans="1:7" ht="15.75">
      <c r="A82" s="5"/>
      <c r="B82" s="1"/>
      <c r="C82" s="1"/>
      <c r="D82" s="1"/>
      <c r="E82" s="4"/>
      <c r="F82" s="4"/>
      <c r="G82" s="88"/>
    </row>
    <row r="83" spans="1:7" ht="15.75">
      <c r="A83" s="5"/>
      <c r="B83" s="1"/>
      <c r="C83" s="1"/>
      <c r="D83" s="1"/>
      <c r="E83" s="4"/>
      <c r="F83" s="4"/>
      <c r="G83" s="88"/>
    </row>
    <row r="84" spans="1:7" ht="15.75">
      <c r="A84" s="5"/>
      <c r="B84" s="1"/>
      <c r="C84" s="1"/>
      <c r="D84" s="1"/>
      <c r="E84" s="4"/>
      <c r="F84" s="4"/>
      <c r="G84" s="88"/>
    </row>
    <row r="85" spans="1:7" ht="15.75">
      <c r="A85" s="5"/>
      <c r="B85" s="1"/>
      <c r="C85" s="1"/>
      <c r="D85" s="1"/>
      <c r="E85" s="4"/>
      <c r="F85" s="4"/>
      <c r="G85" s="88"/>
    </row>
    <row r="86" spans="1:7" ht="15.75">
      <c r="A86" s="5"/>
      <c r="B86" s="1"/>
      <c r="C86" s="1"/>
      <c r="D86" s="1"/>
      <c r="E86" s="4"/>
      <c r="F86" s="4"/>
      <c r="G86" s="88"/>
    </row>
    <row r="87" spans="1:7" ht="15.75">
      <c r="A87" s="5"/>
      <c r="B87" s="1"/>
      <c r="C87" s="1"/>
      <c r="D87" s="1"/>
      <c r="E87" s="4"/>
      <c r="F87" s="4"/>
      <c r="G87" s="88"/>
    </row>
    <row r="88" spans="1:7" ht="15.75">
      <c r="A88" s="5"/>
      <c r="B88" s="1"/>
      <c r="C88" s="1"/>
      <c r="D88" s="1"/>
      <c r="E88" s="4"/>
      <c r="F88" s="4"/>
      <c r="G88" s="88"/>
    </row>
    <row r="89" spans="1:7" ht="15.75">
      <c r="A89" s="5"/>
      <c r="B89" s="1"/>
      <c r="C89" s="1"/>
      <c r="D89" s="1"/>
      <c r="E89" s="4"/>
      <c r="F89" s="4"/>
      <c r="G89" s="88"/>
    </row>
    <row r="90" spans="1:7" ht="15.75">
      <c r="A90" s="5"/>
      <c r="B90" s="1"/>
      <c r="C90" s="1"/>
      <c r="D90" s="1"/>
      <c r="E90" s="4"/>
      <c r="F90" s="4"/>
      <c r="G90" s="88"/>
    </row>
    <row r="91" spans="1:7" ht="15.75">
      <c r="A91" s="5"/>
      <c r="B91" s="1"/>
      <c r="C91" s="1"/>
      <c r="D91" s="1"/>
      <c r="E91" s="4"/>
      <c r="F91" s="4"/>
      <c r="G91" s="88"/>
    </row>
    <row r="92" spans="1:7" ht="15.75">
      <c r="A92" s="5"/>
      <c r="B92" s="1"/>
      <c r="C92" s="1"/>
      <c r="D92" s="1"/>
      <c r="E92" s="4"/>
      <c r="F92" s="4"/>
      <c r="G92" s="88"/>
    </row>
    <row r="93" spans="1:7" ht="15.75">
      <c r="A93" s="5"/>
      <c r="B93" s="1"/>
      <c r="C93" s="1"/>
      <c r="D93" s="1"/>
      <c r="E93" s="4"/>
      <c r="F93" s="4"/>
      <c r="G93" s="88"/>
    </row>
    <row r="94" spans="1:7" ht="15.75">
      <c r="A94" s="5"/>
      <c r="B94" s="1"/>
      <c r="C94" s="1"/>
      <c r="D94" s="1"/>
      <c r="E94" s="4"/>
      <c r="F94" s="4"/>
      <c r="G94" s="88"/>
    </row>
    <row r="95" spans="1:7" ht="15.75">
      <c r="A95" s="5"/>
      <c r="B95" s="1"/>
      <c r="C95" s="1"/>
      <c r="D95" s="1"/>
      <c r="E95" s="4"/>
      <c r="F95" s="4"/>
      <c r="G95" s="88"/>
    </row>
    <row r="96" spans="1:7" ht="15.75">
      <c r="A96" s="5"/>
      <c r="B96" s="1"/>
      <c r="C96" s="1"/>
      <c r="D96" s="1"/>
      <c r="E96" s="4"/>
      <c r="F96" s="4"/>
      <c r="G96" s="88"/>
    </row>
    <row r="97" spans="1:7" ht="15.75">
      <c r="A97" s="5"/>
      <c r="B97" s="1"/>
      <c r="C97" s="1"/>
      <c r="D97" s="1"/>
      <c r="E97" s="4"/>
      <c r="F97" s="4"/>
      <c r="G97" s="88"/>
    </row>
    <row r="98" spans="1:7" ht="15.75">
      <c r="A98" s="5"/>
      <c r="B98" s="1"/>
      <c r="C98" s="1"/>
      <c r="D98" s="1"/>
      <c r="E98" s="4"/>
      <c r="F98" s="4"/>
      <c r="G98" s="88"/>
    </row>
  </sheetData>
  <mergeCells count="6">
    <mergeCell ref="A61:G62"/>
    <mergeCell ref="A6:G6"/>
    <mergeCell ref="A7:G7"/>
    <mergeCell ref="A8:G8"/>
    <mergeCell ref="A9:G9"/>
    <mergeCell ref="A57:G59"/>
  </mergeCells>
  <printOptions horizontalCentered="1"/>
  <pageMargins left="0.5" right="0.5" top="0.5" bottom="0.75" header="0.5" footer="0.5"/>
  <pageSetup fitToHeight="1" fitToWidth="1" horizontalDpi="180" verticalDpi="18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L47"/>
  <sheetViews>
    <sheetView workbookViewId="0" topLeftCell="A1">
      <selection activeCell="D12" sqref="D12:J12"/>
    </sheetView>
  </sheetViews>
  <sheetFormatPr defaultColWidth="9.140625" defaultRowHeight="12.75"/>
  <cols>
    <col min="1" max="1" width="35.8515625" style="38" customWidth="1"/>
    <col min="2" max="2" width="12.00390625" style="38" customWidth="1"/>
    <col min="3" max="3" width="1.28515625" style="38" customWidth="1"/>
    <col min="4" max="4" width="13.28125" style="38" customWidth="1"/>
    <col min="5" max="5" width="1.28515625" style="38" customWidth="1"/>
    <col min="6" max="6" width="13.7109375" style="38" customWidth="1"/>
    <col min="7" max="7" width="1.1484375" style="38" customWidth="1"/>
    <col min="8" max="8" width="15.00390625" style="38" customWidth="1"/>
    <col min="9" max="9" width="1.28515625" style="38" customWidth="1"/>
    <col min="10" max="10" width="16.7109375" style="38" customWidth="1"/>
    <col min="11" max="11" width="1.57421875" style="38" customWidth="1"/>
    <col min="12" max="12" width="14.57421875" style="38" customWidth="1"/>
    <col min="13" max="16384" width="9.140625" style="38" customWidth="1"/>
  </cols>
  <sheetData>
    <row r="3" ht="15.75"/>
    <row r="4" ht="15.75"/>
    <row r="6" spans="1:12" ht="15.75">
      <c r="A6" s="290" t="s">
        <v>160</v>
      </c>
      <c r="B6" s="290"/>
      <c r="C6" s="290"/>
      <c r="D6" s="290"/>
      <c r="E6" s="290"/>
      <c r="F6" s="290"/>
      <c r="G6" s="290"/>
      <c r="H6" s="290"/>
      <c r="I6" s="290"/>
      <c r="J6" s="290"/>
      <c r="K6" s="290"/>
      <c r="L6" s="290"/>
    </row>
    <row r="7" spans="1:12" ht="15.75">
      <c r="A7" s="305" t="s">
        <v>0</v>
      </c>
      <c r="B7" s="305"/>
      <c r="C7" s="305"/>
      <c r="D7" s="305"/>
      <c r="E7" s="305"/>
      <c r="F7" s="305"/>
      <c r="G7" s="305"/>
      <c r="H7" s="305"/>
      <c r="I7" s="305"/>
      <c r="J7" s="305"/>
      <c r="K7" s="305"/>
      <c r="L7" s="305"/>
    </row>
    <row r="8" spans="1:12" ht="15.75">
      <c r="A8" s="292" t="s">
        <v>139</v>
      </c>
      <c r="B8" s="292"/>
      <c r="C8" s="292"/>
      <c r="D8" s="292"/>
      <c r="E8" s="292"/>
      <c r="F8" s="292"/>
      <c r="G8" s="292"/>
      <c r="H8" s="292"/>
      <c r="I8" s="292"/>
      <c r="J8" s="292"/>
      <c r="K8" s="292"/>
      <c r="L8" s="292"/>
    </row>
    <row r="9" spans="1:12" ht="15.75">
      <c r="A9" s="292" t="s">
        <v>200</v>
      </c>
      <c r="B9" s="292"/>
      <c r="C9" s="292"/>
      <c r="D9" s="292"/>
      <c r="E9" s="292"/>
      <c r="F9" s="292"/>
      <c r="G9" s="292"/>
      <c r="H9" s="292"/>
      <c r="I9" s="292"/>
      <c r="J9" s="292"/>
      <c r="K9" s="292"/>
      <c r="L9" s="292"/>
    </row>
    <row r="10" spans="1:9" ht="15.75">
      <c r="A10" s="39"/>
      <c r="B10" s="39"/>
      <c r="C10" s="39"/>
      <c r="D10" s="39"/>
      <c r="E10" s="39"/>
      <c r="F10" s="39"/>
      <c r="G10" s="39"/>
      <c r="H10" s="39"/>
      <c r="I10" s="39"/>
    </row>
    <row r="12" spans="2:12" ht="15.75">
      <c r="B12" s="78"/>
      <c r="C12" s="78"/>
      <c r="D12" s="302" t="s">
        <v>33</v>
      </c>
      <c r="E12" s="302"/>
      <c r="F12" s="302"/>
      <c r="G12" s="302"/>
      <c r="H12" s="302"/>
      <c r="I12" s="302"/>
      <c r="J12" s="302"/>
      <c r="K12" s="66"/>
      <c r="L12" s="78"/>
    </row>
    <row r="13" spans="1:12" ht="15.75">
      <c r="A13" s="39"/>
      <c r="B13" s="39"/>
      <c r="C13" s="39"/>
      <c r="D13" s="303" t="s">
        <v>141</v>
      </c>
      <c r="E13" s="303"/>
      <c r="F13" s="303"/>
      <c r="G13" s="303"/>
      <c r="H13" s="303"/>
      <c r="I13" s="105"/>
      <c r="J13" s="66" t="s">
        <v>48</v>
      </c>
      <c r="K13" s="66"/>
      <c r="L13" s="78"/>
    </row>
    <row r="14" spans="1:12" ht="15.75">
      <c r="A14" s="39"/>
      <c r="B14" s="39"/>
      <c r="C14" s="39"/>
      <c r="D14" s="105"/>
      <c r="E14" s="105"/>
      <c r="G14" s="105"/>
      <c r="H14" s="105" t="s">
        <v>84</v>
      </c>
      <c r="I14" s="105"/>
      <c r="J14" s="66"/>
      <c r="K14" s="66"/>
      <c r="L14" s="78"/>
    </row>
    <row r="15" spans="1:11" ht="15.75">
      <c r="A15" s="118" t="s">
        <v>49</v>
      </c>
      <c r="B15" s="105" t="s">
        <v>50</v>
      </c>
      <c r="C15" s="105"/>
      <c r="D15" s="105" t="s">
        <v>50</v>
      </c>
      <c r="E15" s="105"/>
      <c r="F15" s="105" t="s">
        <v>64</v>
      </c>
      <c r="G15" s="105"/>
      <c r="H15" s="105" t="s">
        <v>85</v>
      </c>
      <c r="I15" s="105"/>
      <c r="J15" s="105"/>
      <c r="K15" s="105"/>
    </row>
    <row r="16" spans="1:12" ht="15.75">
      <c r="A16" s="119"/>
      <c r="B16" s="120" t="s">
        <v>52</v>
      </c>
      <c r="C16" s="105"/>
      <c r="D16" s="120" t="s">
        <v>53</v>
      </c>
      <c r="E16" s="105"/>
      <c r="F16" s="120" t="s">
        <v>87</v>
      </c>
      <c r="G16" s="105"/>
      <c r="H16" s="120" t="s">
        <v>86</v>
      </c>
      <c r="I16" s="105"/>
      <c r="J16" s="120" t="s">
        <v>34</v>
      </c>
      <c r="K16" s="105"/>
      <c r="L16" s="120" t="s">
        <v>51</v>
      </c>
    </row>
    <row r="17" spans="1:12" ht="15.75">
      <c r="A17" s="119"/>
      <c r="B17" s="105" t="s">
        <v>10</v>
      </c>
      <c r="C17" s="105"/>
      <c r="D17" s="105" t="s">
        <v>10</v>
      </c>
      <c r="E17" s="105"/>
      <c r="F17" s="105" t="s">
        <v>10</v>
      </c>
      <c r="G17" s="105"/>
      <c r="H17" s="105" t="s">
        <v>10</v>
      </c>
      <c r="I17" s="105"/>
      <c r="J17" s="105" t="s">
        <v>10</v>
      </c>
      <c r="K17" s="105"/>
      <c r="L17" s="105" t="s">
        <v>10</v>
      </c>
    </row>
    <row r="18" spans="1:12" ht="15.75">
      <c r="A18" s="119"/>
      <c r="B18" s="105"/>
      <c r="C18" s="105"/>
      <c r="D18" s="105"/>
      <c r="E18" s="105"/>
      <c r="F18" s="105"/>
      <c r="G18" s="105"/>
      <c r="H18" s="105"/>
      <c r="I18" s="105"/>
      <c r="J18" s="105"/>
      <c r="K18" s="105"/>
      <c r="L18" s="105"/>
    </row>
    <row r="19" spans="1:12" ht="15.75">
      <c r="A19" s="5" t="s">
        <v>197</v>
      </c>
      <c r="B19" s="132">
        <v>46750</v>
      </c>
      <c r="C19" s="132"/>
      <c r="D19" s="132">
        <v>5614</v>
      </c>
      <c r="E19" s="132"/>
      <c r="F19" s="132">
        <v>9928</v>
      </c>
      <c r="G19" s="132"/>
      <c r="H19" s="133">
        <v>43</v>
      </c>
      <c r="I19" s="133"/>
      <c r="J19" s="132">
        <v>2170</v>
      </c>
      <c r="K19" s="132"/>
      <c r="L19" s="132">
        <f>SUM(B19:J19)</f>
        <v>64505</v>
      </c>
    </row>
    <row r="20" spans="1:12" ht="15.75">
      <c r="A20" s="5"/>
      <c r="B20" s="132"/>
      <c r="C20" s="132"/>
      <c r="D20" s="132"/>
      <c r="E20" s="132"/>
      <c r="F20" s="132"/>
      <c r="G20" s="132"/>
      <c r="H20" s="133"/>
      <c r="I20" s="133"/>
      <c r="J20" s="133"/>
      <c r="K20" s="133"/>
      <c r="L20" s="133"/>
    </row>
    <row r="21" spans="1:12" ht="15.75">
      <c r="A21" s="5" t="s">
        <v>115</v>
      </c>
      <c r="B21" s="132">
        <v>8250</v>
      </c>
      <c r="C21" s="132"/>
      <c r="D21" s="132">
        <v>3548</v>
      </c>
      <c r="E21" s="132"/>
      <c r="F21" s="132">
        <v>0</v>
      </c>
      <c r="G21" s="132"/>
      <c r="H21" s="133">
        <v>0</v>
      </c>
      <c r="I21" s="133"/>
      <c r="J21" s="133">
        <v>0</v>
      </c>
      <c r="K21" s="133"/>
      <c r="L21" s="132">
        <f>SUM(B21:J21)</f>
        <v>11798</v>
      </c>
    </row>
    <row r="22" spans="1:12" ht="15.75">
      <c r="A22" s="5"/>
      <c r="B22" s="132"/>
      <c r="C22" s="132"/>
      <c r="D22" s="132"/>
      <c r="E22" s="132"/>
      <c r="F22" s="132"/>
      <c r="G22" s="132"/>
      <c r="H22" s="133"/>
      <c r="I22" s="133"/>
      <c r="J22" s="133"/>
      <c r="K22" s="133"/>
      <c r="L22" s="133"/>
    </row>
    <row r="23" spans="1:12" ht="15.75">
      <c r="A23" s="153" t="s">
        <v>174</v>
      </c>
      <c r="B23" s="132">
        <v>0</v>
      </c>
      <c r="C23" s="132"/>
      <c r="D23" s="132">
        <v>0</v>
      </c>
      <c r="E23" s="132"/>
      <c r="F23" s="132">
        <v>-993</v>
      </c>
      <c r="G23" s="132"/>
      <c r="H23" s="133">
        <v>0</v>
      </c>
      <c r="I23" s="133"/>
      <c r="J23" s="132">
        <v>0</v>
      </c>
      <c r="K23" s="133"/>
      <c r="L23" s="132">
        <f>SUM(B23:J23)</f>
        <v>-993</v>
      </c>
    </row>
    <row r="24" spans="1:12" ht="15.75">
      <c r="A24" s="48"/>
      <c r="B24" s="132"/>
      <c r="C24" s="132"/>
      <c r="D24" s="132"/>
      <c r="E24" s="132"/>
      <c r="F24" s="132"/>
      <c r="G24" s="132"/>
      <c r="H24" s="133"/>
      <c r="I24" s="133"/>
      <c r="J24" s="133"/>
      <c r="K24" s="133"/>
      <c r="L24" s="133"/>
    </row>
    <row r="25" spans="1:12" ht="15.75">
      <c r="A25" s="48" t="s">
        <v>116</v>
      </c>
      <c r="B25" s="132">
        <v>0</v>
      </c>
      <c r="C25" s="132"/>
      <c r="D25" s="132">
        <v>0</v>
      </c>
      <c r="E25" s="132"/>
      <c r="F25" s="132">
        <v>0</v>
      </c>
      <c r="G25" s="132"/>
      <c r="H25" s="133">
        <v>147</v>
      </c>
      <c r="I25" s="133"/>
      <c r="J25" s="133">
        <v>0</v>
      </c>
      <c r="K25" s="133"/>
      <c r="L25" s="132">
        <f>SUM(B25:J25)</f>
        <v>147</v>
      </c>
    </row>
    <row r="26" spans="1:12" ht="15.75">
      <c r="A26" s="48"/>
      <c r="B26" s="132"/>
      <c r="C26" s="132"/>
      <c r="D26" s="132"/>
      <c r="E26" s="132"/>
      <c r="F26" s="132"/>
      <c r="G26" s="132"/>
      <c r="H26" s="133"/>
      <c r="I26" s="133"/>
      <c r="J26" s="133"/>
      <c r="K26" s="133"/>
      <c r="L26" s="133"/>
    </row>
    <row r="27" spans="1:12" ht="15.75">
      <c r="A27" s="5" t="s">
        <v>117</v>
      </c>
      <c r="B27" s="133">
        <v>0</v>
      </c>
      <c r="C27" s="133"/>
      <c r="D27" s="133">
        <v>0</v>
      </c>
      <c r="E27" s="133"/>
      <c r="F27" s="133">
        <v>0</v>
      </c>
      <c r="G27" s="133"/>
      <c r="H27" s="133">
        <v>0</v>
      </c>
      <c r="I27" s="133"/>
      <c r="J27" s="133">
        <v>8483</v>
      </c>
      <c r="K27" s="133"/>
      <c r="L27" s="132">
        <f>SUM(B27:J27)</f>
        <v>8483</v>
      </c>
    </row>
    <row r="28" spans="1:12" ht="15.75">
      <c r="A28" s="5"/>
      <c r="B28" s="132"/>
      <c r="C28" s="132"/>
      <c r="D28" s="132"/>
      <c r="E28" s="132"/>
      <c r="F28" s="132"/>
      <c r="G28" s="132"/>
      <c r="H28" s="133"/>
      <c r="I28" s="133"/>
      <c r="J28" s="133"/>
      <c r="K28" s="133"/>
      <c r="L28" s="133"/>
    </row>
    <row r="29" spans="1:12" ht="15.75">
      <c r="A29" s="5" t="s">
        <v>128</v>
      </c>
      <c r="B29" s="133">
        <v>0</v>
      </c>
      <c r="C29" s="133"/>
      <c r="D29" s="133">
        <v>-1627</v>
      </c>
      <c r="E29" s="133"/>
      <c r="F29" s="133">
        <v>0</v>
      </c>
      <c r="G29" s="133"/>
      <c r="H29" s="133">
        <v>0</v>
      </c>
      <c r="I29" s="133"/>
      <c r="J29" s="132">
        <v>0</v>
      </c>
      <c r="K29" s="132"/>
      <c r="L29" s="132">
        <f>SUM(B29:J29)</f>
        <v>-1627</v>
      </c>
    </row>
    <row r="30" spans="1:12" ht="15.75">
      <c r="A30" s="5"/>
      <c r="B30" s="133"/>
      <c r="C30" s="133"/>
      <c r="D30" s="133"/>
      <c r="E30" s="133"/>
      <c r="F30" s="133"/>
      <c r="G30" s="133"/>
      <c r="H30" s="133"/>
      <c r="I30" s="133"/>
      <c r="J30" s="132"/>
      <c r="K30" s="132"/>
      <c r="L30" s="132"/>
    </row>
    <row r="31" spans="1:12" ht="15.75">
      <c r="A31" s="5" t="s">
        <v>198</v>
      </c>
      <c r="B31" s="133"/>
      <c r="C31" s="133"/>
      <c r="D31" s="133"/>
      <c r="E31" s="133"/>
      <c r="F31" s="133"/>
      <c r="G31" s="133"/>
      <c r="H31" s="133"/>
      <c r="I31" s="133"/>
      <c r="J31" s="132"/>
      <c r="K31" s="132"/>
      <c r="L31" s="132"/>
    </row>
    <row r="32" spans="1:12" ht="15.75">
      <c r="A32" s="5" t="s">
        <v>199</v>
      </c>
      <c r="B32" s="135">
        <v>0</v>
      </c>
      <c r="C32" s="133"/>
      <c r="D32" s="135">
        <v>0</v>
      </c>
      <c r="E32" s="133"/>
      <c r="F32" s="135">
        <v>0</v>
      </c>
      <c r="G32" s="133"/>
      <c r="H32" s="135">
        <v>0</v>
      </c>
      <c r="I32" s="133"/>
      <c r="J32" s="134">
        <v>-3300</v>
      </c>
      <c r="K32" s="132"/>
      <c r="L32" s="134">
        <f>SUM(B32:J32)</f>
        <v>-3300</v>
      </c>
    </row>
    <row r="33" spans="1:12" ht="9" customHeight="1">
      <c r="A33" s="48"/>
      <c r="B33" s="133"/>
      <c r="C33" s="133"/>
      <c r="D33" s="133"/>
      <c r="E33" s="133"/>
      <c r="F33" s="133"/>
      <c r="G33" s="133"/>
      <c r="H33" s="133"/>
      <c r="I33" s="133"/>
      <c r="J33" s="133"/>
      <c r="K33" s="133"/>
      <c r="L33" s="133"/>
    </row>
    <row r="34" spans="1:12" ht="15.75">
      <c r="A34" s="5" t="s">
        <v>166</v>
      </c>
      <c r="B34" s="133">
        <f>SUM(B19:B33)</f>
        <v>55000</v>
      </c>
      <c r="C34" s="133"/>
      <c r="D34" s="133">
        <f>SUM(D19:D33)</f>
        <v>7535</v>
      </c>
      <c r="E34" s="133"/>
      <c r="F34" s="133">
        <f>SUM(F19:F33)</f>
        <v>8935</v>
      </c>
      <c r="G34" s="133"/>
      <c r="H34" s="133">
        <f>SUM(H19:H33)</f>
        <v>190</v>
      </c>
      <c r="I34" s="133"/>
      <c r="J34" s="133">
        <f>SUM(J19:J33)</f>
        <v>7353</v>
      </c>
      <c r="K34" s="133"/>
      <c r="L34" s="133">
        <f>SUM(L19:L33)</f>
        <v>79013</v>
      </c>
    </row>
    <row r="35" spans="1:12" ht="15.75">
      <c r="A35" s="159"/>
      <c r="B35" s="162"/>
      <c r="C35" s="162"/>
      <c r="D35" s="162"/>
      <c r="E35" s="162"/>
      <c r="F35" s="162"/>
      <c r="G35" s="162"/>
      <c r="H35" s="162"/>
      <c r="I35" s="162"/>
      <c r="J35" s="162"/>
      <c r="K35" s="162"/>
      <c r="L35" s="162"/>
    </row>
    <row r="36" spans="1:12" ht="15.75">
      <c r="A36" s="153" t="s">
        <v>174</v>
      </c>
      <c r="B36" s="164">
        <v>0</v>
      </c>
      <c r="C36" s="162"/>
      <c r="D36" s="164">
        <v>0</v>
      </c>
      <c r="E36" s="162"/>
      <c r="F36" s="163">
        <v>-248</v>
      </c>
      <c r="G36" s="162"/>
      <c r="H36" s="210">
        <v>0</v>
      </c>
      <c r="I36" s="162"/>
      <c r="J36" s="164">
        <v>0</v>
      </c>
      <c r="K36" s="162"/>
      <c r="L36" s="132">
        <f>SUM(B36:J36)</f>
        <v>-248</v>
      </c>
    </row>
    <row r="37" spans="1:12" ht="15.75">
      <c r="A37" s="48"/>
      <c r="B37" s="162"/>
      <c r="C37" s="162"/>
      <c r="D37" s="162"/>
      <c r="E37" s="162"/>
      <c r="F37" s="162"/>
      <c r="G37" s="162"/>
      <c r="H37" s="162"/>
      <c r="I37" s="162"/>
      <c r="J37" s="162"/>
      <c r="K37" s="162"/>
      <c r="L37" s="162"/>
    </row>
    <row r="38" spans="1:12" ht="15.75">
      <c r="A38" s="48" t="s">
        <v>116</v>
      </c>
      <c r="B38" s="165">
        <v>0</v>
      </c>
      <c r="C38" s="165"/>
      <c r="D38" s="165">
        <v>0</v>
      </c>
      <c r="E38" s="165"/>
      <c r="F38" s="165">
        <v>0</v>
      </c>
      <c r="G38" s="165"/>
      <c r="H38" s="165">
        <v>-11</v>
      </c>
      <c r="I38" s="165"/>
      <c r="J38" s="165">
        <v>0</v>
      </c>
      <c r="K38" s="161"/>
      <c r="L38" s="132">
        <f>SUM(B38:J38)</f>
        <v>-11</v>
      </c>
    </row>
    <row r="39" spans="1:12" ht="15.75">
      <c r="A39" s="48"/>
      <c r="B39" s="165"/>
      <c r="C39" s="165"/>
      <c r="D39" s="165"/>
      <c r="E39" s="165"/>
      <c r="F39" s="165"/>
      <c r="G39" s="165"/>
      <c r="H39" s="165"/>
      <c r="I39" s="165"/>
      <c r="J39" s="165"/>
      <c r="K39" s="161"/>
      <c r="L39" s="132"/>
    </row>
    <row r="40" spans="1:12" ht="15.75">
      <c r="A40" s="5" t="s">
        <v>117</v>
      </c>
      <c r="B40" s="165">
        <v>0</v>
      </c>
      <c r="C40" s="165"/>
      <c r="D40" s="165">
        <v>0</v>
      </c>
      <c r="E40" s="165"/>
      <c r="F40" s="165">
        <v>0</v>
      </c>
      <c r="G40" s="165"/>
      <c r="H40" s="165">
        <v>0</v>
      </c>
      <c r="I40" s="165"/>
      <c r="J40" s="165">
        <v>1969</v>
      </c>
      <c r="K40" s="161"/>
      <c r="L40" s="132">
        <f>SUM(B40:J40)</f>
        <v>1969</v>
      </c>
    </row>
    <row r="41" spans="1:12" ht="15.75">
      <c r="A41" s="159"/>
      <c r="B41" s="166"/>
      <c r="C41" s="161"/>
      <c r="D41" s="166"/>
      <c r="E41" s="161"/>
      <c r="F41" s="166"/>
      <c r="G41" s="161"/>
      <c r="H41" s="166"/>
      <c r="I41" s="161"/>
      <c r="J41" s="166"/>
      <c r="K41" s="161"/>
      <c r="L41" s="166"/>
    </row>
    <row r="42" spans="1:12" ht="7.5" customHeight="1">
      <c r="A42" s="159"/>
      <c r="B42" s="161"/>
      <c r="C42" s="161"/>
      <c r="D42" s="161"/>
      <c r="E42" s="161"/>
      <c r="F42" s="161"/>
      <c r="G42" s="161"/>
      <c r="H42" s="161"/>
      <c r="I42" s="161"/>
      <c r="J42" s="161"/>
      <c r="K42" s="161"/>
      <c r="L42" s="161"/>
    </row>
    <row r="43" spans="1:12" ht="16.5" thickBot="1">
      <c r="A43" s="159" t="s">
        <v>195</v>
      </c>
      <c r="B43" s="167">
        <f>+B34+B38+B40+B36</f>
        <v>55000</v>
      </c>
      <c r="C43" s="161"/>
      <c r="D43" s="167">
        <f>+D34+D38+D40+D36</f>
        <v>7535</v>
      </c>
      <c r="E43" s="161"/>
      <c r="F43" s="167">
        <f>+F34+F38+F40+F36</f>
        <v>8687</v>
      </c>
      <c r="G43" s="161"/>
      <c r="H43" s="167">
        <f>+H34+H38+H40+H36</f>
        <v>179</v>
      </c>
      <c r="I43" s="161"/>
      <c r="J43" s="167">
        <f>+J34+J38+J40+J36</f>
        <v>9322</v>
      </c>
      <c r="K43" s="161"/>
      <c r="L43" s="167">
        <f>+L34+L38+L40+L36</f>
        <v>80723</v>
      </c>
    </row>
    <row r="44" ht="16.5" thickTop="1"/>
    <row r="46" spans="1:12" ht="15.75">
      <c r="A46" s="294" t="s">
        <v>196</v>
      </c>
      <c r="B46" s="294"/>
      <c r="C46" s="294"/>
      <c r="D46" s="294"/>
      <c r="E46" s="294"/>
      <c r="F46" s="294"/>
      <c r="G46" s="294"/>
      <c r="H46" s="294"/>
      <c r="I46" s="294"/>
      <c r="J46" s="294"/>
      <c r="K46" s="304"/>
      <c r="L46" s="304"/>
    </row>
    <row r="47" spans="1:12" ht="15.75">
      <c r="A47" s="304"/>
      <c r="B47" s="304"/>
      <c r="C47" s="304"/>
      <c r="D47" s="304"/>
      <c r="E47" s="304"/>
      <c r="F47" s="304"/>
      <c r="G47" s="304"/>
      <c r="H47" s="304"/>
      <c r="I47" s="304"/>
      <c r="J47" s="304"/>
      <c r="K47" s="304"/>
      <c r="L47" s="304"/>
    </row>
  </sheetData>
  <mergeCells count="7">
    <mergeCell ref="D12:J12"/>
    <mergeCell ref="D13:H13"/>
    <mergeCell ref="A46:L47"/>
    <mergeCell ref="A6:L6"/>
    <mergeCell ref="A7:L7"/>
    <mergeCell ref="A8:L8"/>
    <mergeCell ref="A9:L9"/>
  </mergeCells>
  <printOptions horizontalCentered="1"/>
  <pageMargins left="0.75" right="0.75" top="1" bottom="1" header="0.5" footer="0.5"/>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6:F93"/>
  <sheetViews>
    <sheetView workbookViewId="0" topLeftCell="A1">
      <selection activeCell="A1" sqref="A1"/>
    </sheetView>
  </sheetViews>
  <sheetFormatPr defaultColWidth="9.140625" defaultRowHeight="12.75"/>
  <cols>
    <col min="1" max="1" width="4.421875" style="38" customWidth="1"/>
    <col min="2" max="2" width="47.8515625" style="38" bestFit="1" customWidth="1"/>
    <col min="3" max="3" width="18.140625" style="38" customWidth="1"/>
    <col min="4" max="4" width="2.8515625" style="212" customWidth="1"/>
    <col min="5" max="5" width="14.8515625" style="38" customWidth="1"/>
    <col min="6" max="16384" width="9.140625" style="38" customWidth="1"/>
  </cols>
  <sheetData>
    <row r="2" ht="15.75"/>
    <row r="3" ht="15.75"/>
    <row r="4" ht="15.75"/>
    <row r="6" spans="1:6" ht="15.75" customHeight="1">
      <c r="A6" s="290" t="s">
        <v>160</v>
      </c>
      <c r="B6" s="290"/>
      <c r="C6" s="290"/>
      <c r="D6" s="290"/>
      <c r="E6" s="290"/>
      <c r="F6" s="290"/>
    </row>
    <row r="7" spans="1:6" ht="15.75" customHeight="1">
      <c r="A7" s="305" t="s">
        <v>0</v>
      </c>
      <c r="B7" s="305"/>
      <c r="C7" s="305"/>
      <c r="D7" s="305"/>
      <c r="E7" s="305"/>
      <c r="F7" s="305"/>
    </row>
    <row r="8" spans="1:6" ht="15.75">
      <c r="A8" s="292" t="s">
        <v>143</v>
      </c>
      <c r="B8" s="292"/>
      <c r="C8" s="292"/>
      <c r="D8" s="292"/>
      <c r="E8" s="292"/>
      <c r="F8" s="292"/>
    </row>
    <row r="9" spans="1:6" ht="18" customHeight="1">
      <c r="A9" s="292" t="s">
        <v>201</v>
      </c>
      <c r="B9" s="292"/>
      <c r="C9" s="292"/>
      <c r="D9" s="292"/>
      <c r="E9" s="292"/>
      <c r="F9" s="292"/>
    </row>
    <row r="10" spans="1:6" ht="18" customHeight="1">
      <c r="A10" s="37"/>
      <c r="B10" s="37"/>
      <c r="C10" s="37"/>
      <c r="D10" s="211"/>
      <c r="E10" s="37"/>
      <c r="F10" s="37"/>
    </row>
    <row r="11" spans="1:5" ht="15" customHeight="1">
      <c r="A11" s="37"/>
      <c r="B11" s="37"/>
      <c r="C11" s="37" t="s">
        <v>126</v>
      </c>
      <c r="D11" s="211"/>
      <c r="E11" s="144" t="s">
        <v>127</v>
      </c>
    </row>
    <row r="12" spans="1:5" ht="19.5" customHeight="1">
      <c r="A12" s="68"/>
      <c r="B12" s="68"/>
      <c r="C12" s="11" t="s">
        <v>202</v>
      </c>
      <c r="D12" s="11"/>
      <c r="E12" s="11" t="s">
        <v>167</v>
      </c>
    </row>
    <row r="13" spans="1:5" ht="15.75" customHeight="1">
      <c r="A13" s="68"/>
      <c r="B13" s="68"/>
      <c r="C13" s="12" t="s">
        <v>10</v>
      </c>
      <c r="D13" s="12"/>
      <c r="E13" s="12" t="s">
        <v>10</v>
      </c>
    </row>
    <row r="14" spans="1:4" ht="15.75" customHeight="1">
      <c r="A14" s="68"/>
      <c r="B14" s="68"/>
      <c r="C14" s="11"/>
      <c r="D14" s="11"/>
    </row>
    <row r="15" spans="1:5" ht="15.75">
      <c r="A15" s="69" t="s">
        <v>203</v>
      </c>
      <c r="B15" s="68"/>
      <c r="C15" s="70">
        <v>-2357</v>
      </c>
      <c r="D15" s="200"/>
      <c r="E15" s="62">
        <v>10824</v>
      </c>
    </row>
    <row r="16" spans="1:5" ht="15.75">
      <c r="A16" s="69"/>
      <c r="B16" s="68"/>
      <c r="C16" s="70"/>
      <c r="D16" s="200"/>
      <c r="E16" s="70"/>
    </row>
    <row r="17" spans="1:5" ht="15.75">
      <c r="A17" s="69" t="s">
        <v>204</v>
      </c>
      <c r="B17" s="68"/>
      <c r="C17" s="70">
        <v>-1002</v>
      </c>
      <c r="D17" s="200"/>
      <c r="E17" s="62">
        <v>-17263</v>
      </c>
    </row>
    <row r="18" spans="1:5" ht="15.75">
      <c r="A18" s="69"/>
      <c r="B18" s="68"/>
      <c r="C18" s="70"/>
      <c r="D18" s="200"/>
      <c r="E18" s="70"/>
    </row>
    <row r="19" spans="1:5" ht="15.75">
      <c r="A19" s="69" t="s">
        <v>205</v>
      </c>
      <c r="B19" s="68"/>
      <c r="C19" s="70">
        <v>3445</v>
      </c>
      <c r="D19" s="200"/>
      <c r="E19" s="62">
        <v>6582</v>
      </c>
    </row>
    <row r="20" spans="1:5" ht="15.75">
      <c r="A20" s="69"/>
      <c r="B20" s="68"/>
      <c r="C20" s="71"/>
      <c r="D20" s="200"/>
      <c r="E20" s="71"/>
    </row>
    <row r="21" spans="1:5" ht="15.75">
      <c r="A21" s="69" t="s">
        <v>71</v>
      </c>
      <c r="B21" s="68"/>
      <c r="C21" s="70">
        <f>SUM(C15:C20)</f>
        <v>86</v>
      </c>
      <c r="D21" s="200"/>
      <c r="E21" s="70">
        <f>SUM(E15:E20)</f>
        <v>143</v>
      </c>
    </row>
    <row r="22" spans="1:5" ht="15.75">
      <c r="A22" s="69"/>
      <c r="B22" s="68"/>
      <c r="C22" s="70"/>
      <c r="D22" s="200"/>
      <c r="E22" s="72"/>
    </row>
    <row r="23" spans="1:5" ht="15.75">
      <c r="A23" s="69" t="s">
        <v>72</v>
      </c>
      <c r="B23" s="68"/>
      <c r="C23" s="62">
        <f>+E25</f>
        <v>5829</v>
      </c>
      <c r="D23" s="72"/>
      <c r="E23" s="62">
        <v>5574</v>
      </c>
    </row>
    <row r="24" spans="1:5" ht="15.75">
      <c r="A24" s="69" t="s">
        <v>118</v>
      </c>
      <c r="B24" s="68"/>
      <c r="C24" s="70">
        <v>0</v>
      </c>
      <c r="D24" s="200"/>
      <c r="E24" s="70">
        <v>112</v>
      </c>
    </row>
    <row r="25" spans="1:5" ht="16.5" thickBot="1">
      <c r="A25" s="69" t="s">
        <v>168</v>
      </c>
      <c r="B25" s="68"/>
      <c r="C25" s="73">
        <f>SUM(C21:C24)</f>
        <v>5915</v>
      </c>
      <c r="D25" s="200"/>
      <c r="E25" s="73">
        <f>SUM(E21:E24)</f>
        <v>5829</v>
      </c>
    </row>
    <row r="26" spans="1:5" ht="16.5" thickTop="1">
      <c r="A26" s="69"/>
      <c r="B26" s="68"/>
      <c r="C26" s="70"/>
      <c r="D26" s="200"/>
      <c r="E26" s="70"/>
    </row>
    <row r="27" spans="1:5" ht="15.75">
      <c r="A27" s="69"/>
      <c r="B27" s="68"/>
      <c r="E27" s="70"/>
    </row>
    <row r="28" spans="1:6" ht="15.75">
      <c r="A28" s="74" t="s">
        <v>73</v>
      </c>
      <c r="B28" s="307" t="s">
        <v>142</v>
      </c>
      <c r="C28" s="307"/>
      <c r="D28" s="307"/>
      <c r="E28" s="307"/>
      <c r="F28" s="307"/>
    </row>
    <row r="29" spans="1:6" ht="15.75">
      <c r="A29" s="74"/>
      <c r="B29" s="308"/>
      <c r="C29" s="308"/>
      <c r="D29" s="308"/>
      <c r="E29" s="308"/>
      <c r="F29" s="308"/>
    </row>
    <row r="30" spans="1:5" ht="15.75">
      <c r="A30" s="69"/>
      <c r="B30" s="68"/>
      <c r="E30" s="70"/>
    </row>
    <row r="31" spans="1:5" ht="15.75">
      <c r="A31" s="69"/>
      <c r="B31" s="68"/>
      <c r="C31" s="168" t="s">
        <v>10</v>
      </c>
      <c r="E31" s="168" t="s">
        <v>10</v>
      </c>
    </row>
    <row r="32" spans="1:5" ht="15.75">
      <c r="A32" s="69"/>
      <c r="B32" s="68" t="s">
        <v>74</v>
      </c>
      <c r="C32" s="62">
        <v>0</v>
      </c>
      <c r="E32" s="62">
        <v>11798</v>
      </c>
    </row>
    <row r="33" spans="1:5" ht="15.75">
      <c r="A33" s="69"/>
      <c r="B33" s="68" t="s">
        <v>75</v>
      </c>
      <c r="C33" s="62">
        <v>0</v>
      </c>
      <c r="E33" s="62">
        <v>-1627</v>
      </c>
    </row>
    <row r="34" spans="1:5" ht="16.5" thickBot="1">
      <c r="A34" s="69"/>
      <c r="B34" s="68"/>
      <c r="C34" s="169">
        <f>SUM(C32:C33)</f>
        <v>0</v>
      </c>
      <c r="E34" s="169">
        <f>SUM(E32:E33)</f>
        <v>10171</v>
      </c>
    </row>
    <row r="35" spans="1:2" ht="16.5" thickTop="1">
      <c r="A35" s="69"/>
      <c r="B35" s="68"/>
    </row>
    <row r="36" spans="1:2" ht="15.75">
      <c r="A36" s="69" t="s">
        <v>73</v>
      </c>
      <c r="B36" s="68" t="s">
        <v>76</v>
      </c>
    </row>
    <row r="37" spans="1:2" ht="15.75">
      <c r="A37" s="69"/>
      <c r="B37" s="68"/>
    </row>
    <row r="38" spans="1:5" ht="15.75">
      <c r="A38" s="69"/>
      <c r="B38" s="68"/>
      <c r="C38" s="168" t="s">
        <v>10</v>
      </c>
      <c r="D38" s="213"/>
      <c r="E38" s="168" t="s">
        <v>10</v>
      </c>
    </row>
    <row r="39" spans="1:5" ht="15.75">
      <c r="A39" s="69"/>
      <c r="B39" s="68" t="s">
        <v>77</v>
      </c>
      <c r="C39" s="70">
        <v>6407</v>
      </c>
      <c r="D39" s="200"/>
      <c r="E39" s="70">
        <v>6777</v>
      </c>
    </row>
    <row r="40" spans="1:5" ht="15.75">
      <c r="A40" s="69"/>
      <c r="B40" s="68" t="s">
        <v>78</v>
      </c>
      <c r="C40" s="70">
        <v>3752</v>
      </c>
      <c r="D40" s="200"/>
      <c r="E40" s="70">
        <v>3273</v>
      </c>
    </row>
    <row r="41" spans="1:5" ht="15.75">
      <c r="A41" s="69"/>
      <c r="B41" s="68" t="s">
        <v>162</v>
      </c>
      <c r="C41" s="70">
        <v>-4244</v>
      </c>
      <c r="D41" s="200"/>
      <c r="E41" s="70">
        <v>-4221</v>
      </c>
    </row>
    <row r="42" spans="1:5" ht="16.5" thickBot="1">
      <c r="A42" s="69"/>
      <c r="B42" s="68"/>
      <c r="C42" s="73">
        <f>SUM(C39:C41)</f>
        <v>5915</v>
      </c>
      <c r="D42" s="200"/>
      <c r="E42" s="73">
        <f>SUM(E39:E41)</f>
        <v>5829</v>
      </c>
    </row>
    <row r="43" spans="1:5" ht="16.5" thickTop="1">
      <c r="A43" s="69"/>
      <c r="B43" s="68"/>
      <c r="E43" s="200"/>
    </row>
    <row r="44" spans="1:6" ht="15.75">
      <c r="A44" s="294" t="s">
        <v>206</v>
      </c>
      <c r="B44" s="294"/>
      <c r="C44" s="294"/>
      <c r="D44" s="294"/>
      <c r="E44" s="294"/>
      <c r="F44" s="294"/>
    </row>
    <row r="45" spans="1:6" ht="15.75">
      <c r="A45" s="306"/>
      <c r="B45" s="306"/>
      <c r="C45" s="306"/>
      <c r="D45" s="306"/>
      <c r="E45" s="306"/>
      <c r="F45" s="306"/>
    </row>
    <row r="46" spans="1:4" ht="15.75">
      <c r="A46" s="75"/>
      <c r="B46" s="75"/>
      <c r="C46" s="75"/>
      <c r="D46" s="214"/>
    </row>
    <row r="47" spans="1:4" ht="15.75">
      <c r="A47" s="75"/>
      <c r="B47" s="75"/>
      <c r="C47" s="75"/>
      <c r="D47" s="214"/>
    </row>
    <row r="48" spans="1:4" ht="15.75">
      <c r="A48" s="75"/>
      <c r="B48" s="75"/>
      <c r="C48" s="75"/>
      <c r="D48" s="214"/>
    </row>
    <row r="49" spans="1:4" ht="15.75">
      <c r="A49" s="75"/>
      <c r="B49" s="75"/>
      <c r="C49" s="75"/>
      <c r="D49" s="214"/>
    </row>
    <row r="50" spans="1:4" ht="15.75">
      <c r="A50" s="75"/>
      <c r="B50" s="75"/>
      <c r="C50" s="75"/>
      <c r="D50" s="214"/>
    </row>
    <row r="51" spans="1:4" ht="15.75">
      <c r="A51" s="75"/>
      <c r="B51" s="75"/>
      <c r="C51" s="75"/>
      <c r="D51" s="214"/>
    </row>
    <row r="52" spans="1:4" ht="15.75">
      <c r="A52" s="75"/>
      <c r="B52" s="75"/>
      <c r="C52" s="75"/>
      <c r="D52" s="214"/>
    </row>
    <row r="53" spans="1:4" ht="15.75">
      <c r="A53" s="75"/>
      <c r="B53" s="75"/>
      <c r="C53" s="75"/>
      <c r="D53" s="214"/>
    </row>
    <row r="54" spans="1:4" ht="15.75">
      <c r="A54" s="75"/>
      <c r="B54" s="75"/>
      <c r="C54" s="75"/>
      <c r="D54" s="214"/>
    </row>
    <row r="55" spans="1:4" ht="15.75">
      <c r="A55" s="75"/>
      <c r="B55" s="75"/>
      <c r="C55" s="75"/>
      <c r="D55" s="214"/>
    </row>
    <row r="56" spans="1:4" ht="15.75">
      <c r="A56" s="75"/>
      <c r="B56" s="75"/>
      <c r="C56" s="75"/>
      <c r="D56" s="214"/>
    </row>
    <row r="57" spans="1:4" ht="15.75">
      <c r="A57" s="75"/>
      <c r="B57" s="75"/>
      <c r="C57" s="75"/>
      <c r="D57" s="214"/>
    </row>
    <row r="58" spans="1:4" ht="15.75">
      <c r="A58" s="75"/>
      <c r="B58" s="75"/>
      <c r="C58" s="75"/>
      <c r="D58" s="214"/>
    </row>
    <row r="59" spans="1:4" ht="15.75">
      <c r="A59" s="75"/>
      <c r="B59" s="75"/>
      <c r="C59" s="75"/>
      <c r="D59" s="214"/>
    </row>
    <row r="60" spans="1:4" ht="15.75">
      <c r="A60" s="75"/>
      <c r="B60" s="75"/>
      <c r="C60" s="75"/>
      <c r="D60" s="214"/>
    </row>
    <row r="61" spans="1:4" ht="15.75">
      <c r="A61" s="75"/>
      <c r="B61" s="75"/>
      <c r="C61" s="75"/>
      <c r="D61" s="214"/>
    </row>
    <row r="62" spans="1:4" ht="15.75">
      <c r="A62" s="75"/>
      <c r="B62" s="75"/>
      <c r="C62" s="75"/>
      <c r="D62" s="214"/>
    </row>
    <row r="63" spans="1:4" ht="15.75">
      <c r="A63" s="75"/>
      <c r="B63" s="75"/>
      <c r="C63" s="75"/>
      <c r="D63" s="214"/>
    </row>
    <row r="64" spans="1:4" ht="15.75">
      <c r="A64" s="75"/>
      <c r="B64" s="75"/>
      <c r="C64" s="75"/>
      <c r="D64" s="214"/>
    </row>
    <row r="65" spans="1:4" ht="15.75">
      <c r="A65" s="75"/>
      <c r="B65" s="75"/>
      <c r="C65" s="75"/>
      <c r="D65" s="214"/>
    </row>
    <row r="66" spans="1:4" ht="15.75">
      <c r="A66" s="75"/>
      <c r="B66" s="75"/>
      <c r="C66" s="75"/>
      <c r="D66" s="214"/>
    </row>
    <row r="67" spans="1:4" ht="15.75">
      <c r="A67" s="75"/>
      <c r="B67" s="75"/>
      <c r="C67" s="75"/>
      <c r="D67" s="214"/>
    </row>
    <row r="68" spans="1:4" ht="15.75">
      <c r="A68" s="75"/>
      <c r="B68" s="75"/>
      <c r="C68" s="75"/>
      <c r="D68" s="214"/>
    </row>
    <row r="69" spans="1:4" ht="15.75">
      <c r="A69" s="75"/>
      <c r="B69" s="75"/>
      <c r="C69" s="75"/>
      <c r="D69" s="214"/>
    </row>
    <row r="70" spans="1:4" ht="15.75">
      <c r="A70" s="75"/>
      <c r="B70" s="75"/>
      <c r="C70" s="75"/>
      <c r="D70" s="214"/>
    </row>
    <row r="71" spans="1:4" ht="15.75">
      <c r="A71" s="75"/>
      <c r="B71" s="75"/>
      <c r="C71" s="75"/>
      <c r="D71" s="214"/>
    </row>
    <row r="72" spans="1:4" ht="15.75">
      <c r="A72" s="75"/>
      <c r="B72" s="75"/>
      <c r="C72" s="75"/>
      <c r="D72" s="214"/>
    </row>
    <row r="73" spans="1:4" ht="15.75">
      <c r="A73" s="76"/>
      <c r="B73" s="76"/>
      <c r="C73" s="77"/>
      <c r="D73" s="215"/>
    </row>
    <row r="74" spans="1:4" ht="15.75">
      <c r="A74" s="76"/>
      <c r="B74" s="76"/>
      <c r="C74" s="77"/>
      <c r="D74" s="215"/>
    </row>
    <row r="75" spans="1:4" ht="15.75">
      <c r="A75" s="76"/>
      <c r="B75" s="76"/>
      <c r="C75" s="77"/>
      <c r="D75" s="215"/>
    </row>
    <row r="76" spans="1:4" ht="15.75">
      <c r="A76" s="76"/>
      <c r="B76" s="76"/>
      <c r="C76" s="77"/>
      <c r="D76" s="215"/>
    </row>
    <row r="77" spans="1:4" ht="15.75">
      <c r="A77" s="76"/>
      <c r="B77" s="76"/>
      <c r="C77" s="77"/>
      <c r="D77" s="215"/>
    </row>
    <row r="78" spans="1:4" ht="15.75">
      <c r="A78" s="76"/>
      <c r="B78" s="76"/>
      <c r="C78" s="77"/>
      <c r="D78" s="215"/>
    </row>
    <row r="79" spans="1:4" ht="15.75">
      <c r="A79" s="76"/>
      <c r="B79" s="76"/>
      <c r="C79" s="77"/>
      <c r="D79" s="215"/>
    </row>
    <row r="80" spans="1:4" ht="15.75">
      <c r="A80" s="76"/>
      <c r="B80" s="76"/>
      <c r="C80" s="77"/>
      <c r="D80" s="215"/>
    </row>
    <row r="81" spans="1:4" ht="15.75">
      <c r="A81" s="76"/>
      <c r="B81" s="76"/>
      <c r="C81" s="77"/>
      <c r="D81" s="215"/>
    </row>
    <row r="82" spans="1:4" ht="15.75">
      <c r="A82" s="76"/>
      <c r="B82" s="76"/>
      <c r="C82" s="77"/>
      <c r="D82" s="215"/>
    </row>
    <row r="83" spans="1:4" ht="15.75">
      <c r="A83" s="76"/>
      <c r="B83" s="76"/>
      <c r="C83" s="77"/>
      <c r="D83" s="215"/>
    </row>
    <row r="84" spans="1:4" ht="15.75">
      <c r="A84" s="76"/>
      <c r="B84" s="76"/>
      <c r="C84" s="77"/>
      <c r="D84" s="215"/>
    </row>
    <row r="85" spans="1:4" ht="15.75">
      <c r="A85" s="76"/>
      <c r="B85" s="76"/>
      <c r="C85" s="77"/>
      <c r="D85" s="215"/>
    </row>
    <row r="86" spans="1:4" ht="15.75">
      <c r="A86" s="76"/>
      <c r="B86" s="76"/>
      <c r="C86" s="77"/>
      <c r="D86" s="215"/>
    </row>
    <row r="87" spans="1:4" ht="15.75">
      <c r="A87" s="76"/>
      <c r="B87" s="76"/>
      <c r="C87" s="77"/>
      <c r="D87" s="215"/>
    </row>
    <row r="88" spans="1:4" ht="15.75">
      <c r="A88" s="76"/>
      <c r="B88" s="76"/>
      <c r="C88" s="77"/>
      <c r="D88" s="215"/>
    </row>
    <row r="89" spans="1:4" ht="15.75">
      <c r="A89" s="76"/>
      <c r="B89" s="76"/>
      <c r="C89" s="77"/>
      <c r="D89" s="215"/>
    </row>
    <row r="90" spans="1:4" ht="15.75">
      <c r="A90" s="76"/>
      <c r="B90" s="76"/>
      <c r="C90" s="77"/>
      <c r="D90" s="215"/>
    </row>
    <row r="91" spans="1:4" ht="15.75">
      <c r="A91" s="76"/>
      <c r="B91" s="76"/>
      <c r="C91" s="77"/>
      <c r="D91" s="215"/>
    </row>
    <row r="92" spans="1:4" ht="15.75">
      <c r="A92" s="76"/>
      <c r="B92" s="76"/>
      <c r="C92" s="77"/>
      <c r="D92" s="215"/>
    </row>
    <row r="93" spans="1:4" ht="15.75">
      <c r="A93" s="76"/>
      <c r="B93" s="76"/>
      <c r="C93" s="77"/>
      <c r="D93" s="215"/>
    </row>
  </sheetData>
  <mergeCells count="6">
    <mergeCell ref="A44:F45"/>
    <mergeCell ref="A6:F6"/>
    <mergeCell ref="A7:F7"/>
    <mergeCell ref="A8:F8"/>
    <mergeCell ref="A9:F9"/>
    <mergeCell ref="B28:F29"/>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N325"/>
  <sheetViews>
    <sheetView tabSelected="1" zoomScaleSheetLayoutView="100" workbookViewId="0" topLeftCell="B117">
      <selection activeCell="B123" sqref="B123:M125"/>
    </sheetView>
  </sheetViews>
  <sheetFormatPr defaultColWidth="9.140625" defaultRowHeight="12.75"/>
  <cols>
    <col min="1" max="1" width="3.28125" style="161" customWidth="1"/>
    <col min="2" max="2" width="9.140625" style="38" customWidth="1"/>
    <col min="3" max="3" width="3.8515625" style="38" customWidth="1"/>
    <col min="4" max="4" width="19.7109375" style="38" customWidth="1"/>
    <col min="5" max="5" width="9.28125" style="38" customWidth="1"/>
    <col min="6" max="6" width="10.421875" style="38" bestFit="1" customWidth="1"/>
    <col min="7" max="7" width="11.28125" style="38" customWidth="1"/>
    <col min="8" max="8" width="3.421875" style="38" customWidth="1"/>
    <col min="9" max="9" width="14.28125" style="38" customWidth="1"/>
    <col min="10" max="10" width="2.8515625" style="38" customWidth="1"/>
    <col min="11" max="11" width="11.140625" style="38" customWidth="1"/>
    <col min="12" max="12" width="3.421875" style="38" customWidth="1"/>
    <col min="13" max="13" width="16.421875" style="161" customWidth="1"/>
    <col min="14" max="16384" width="9.140625" style="38" customWidth="1"/>
  </cols>
  <sheetData>
    <row r="2" ht="15.75"/>
    <row r="3" ht="15.75"/>
    <row r="4" ht="15.75"/>
    <row r="5" ht="13.5" customHeight="1"/>
    <row r="6" spans="2:13" ht="15.75">
      <c r="B6" s="311" t="s">
        <v>160</v>
      </c>
      <c r="C6" s="311"/>
      <c r="D6" s="311"/>
      <c r="E6" s="311"/>
      <c r="F6" s="311"/>
      <c r="G6" s="311"/>
      <c r="H6" s="311"/>
      <c r="I6" s="311"/>
      <c r="J6" s="311"/>
      <c r="K6" s="311"/>
      <c r="L6" s="311"/>
      <c r="M6" s="311"/>
    </row>
    <row r="7" spans="2:13" ht="15.75">
      <c r="B7" s="312" t="s">
        <v>0</v>
      </c>
      <c r="C7" s="312"/>
      <c r="D7" s="312"/>
      <c r="E7" s="312"/>
      <c r="F7" s="312"/>
      <c r="G7" s="312"/>
      <c r="H7" s="312"/>
      <c r="I7" s="312"/>
      <c r="J7" s="312"/>
      <c r="K7" s="312"/>
      <c r="L7" s="312"/>
      <c r="M7" s="312"/>
    </row>
    <row r="8" spans="2:13" ht="15.75">
      <c r="B8" s="311" t="s">
        <v>219</v>
      </c>
      <c r="C8" s="311"/>
      <c r="D8" s="311"/>
      <c r="E8" s="311"/>
      <c r="F8" s="311"/>
      <c r="G8" s="311"/>
      <c r="H8" s="311"/>
      <c r="I8" s="311"/>
      <c r="J8" s="311"/>
      <c r="K8" s="311"/>
      <c r="L8" s="311"/>
      <c r="M8" s="311"/>
    </row>
    <row r="9" spans="2:13" ht="15.75">
      <c r="B9" s="122"/>
      <c r="C9" s="122"/>
      <c r="D9" s="122"/>
      <c r="E9" s="122"/>
      <c r="F9" s="122"/>
      <c r="G9" s="122"/>
      <c r="H9" s="122"/>
      <c r="I9" s="122"/>
      <c r="J9" s="122"/>
      <c r="K9" s="122"/>
      <c r="L9" s="122"/>
      <c r="M9" s="122"/>
    </row>
    <row r="10" spans="2:13" ht="15.75">
      <c r="B10" s="311" t="s">
        <v>54</v>
      </c>
      <c r="C10" s="311"/>
      <c r="D10" s="311"/>
      <c r="E10" s="311"/>
      <c r="F10" s="311"/>
      <c r="G10" s="311"/>
      <c r="H10" s="311"/>
      <c r="I10" s="311"/>
      <c r="J10" s="311"/>
      <c r="K10" s="311"/>
      <c r="L10" s="311"/>
      <c r="M10" s="311"/>
    </row>
    <row r="11" spans="1:10" ht="13.5" customHeight="1">
      <c r="A11" s="33"/>
      <c r="B11" s="35"/>
      <c r="C11" s="35"/>
      <c r="D11" s="315"/>
      <c r="E11" s="315"/>
      <c r="F11" s="315"/>
      <c r="G11" s="315"/>
      <c r="H11" s="315"/>
      <c r="I11" s="315"/>
      <c r="J11" s="315"/>
    </row>
    <row r="12" spans="1:10" ht="15.75">
      <c r="A12" s="33">
        <v>1</v>
      </c>
      <c r="B12" s="309" t="s">
        <v>1</v>
      </c>
      <c r="C12" s="309"/>
      <c r="D12" s="287"/>
      <c r="E12" s="287"/>
      <c r="F12" s="287"/>
      <c r="G12" s="287"/>
      <c r="H12" s="287"/>
      <c r="I12" s="287"/>
      <c r="J12" s="287"/>
    </row>
    <row r="13" spans="1:10" ht="15.75">
      <c r="A13" s="33"/>
      <c r="B13" s="41"/>
      <c r="C13" s="41"/>
      <c r="D13" s="121"/>
      <c r="E13" s="121"/>
      <c r="F13" s="121"/>
      <c r="G13" s="121"/>
      <c r="H13" s="121"/>
      <c r="I13" s="121"/>
      <c r="J13" s="121"/>
    </row>
    <row r="14" spans="1:13" ht="36" customHeight="1">
      <c r="A14" s="34"/>
      <c r="B14" s="313" t="s">
        <v>223</v>
      </c>
      <c r="C14" s="314"/>
      <c r="D14" s="314"/>
      <c r="E14" s="314"/>
      <c r="F14" s="314"/>
      <c r="G14" s="314"/>
      <c r="H14" s="314"/>
      <c r="I14" s="314"/>
      <c r="J14" s="314"/>
      <c r="K14" s="314"/>
      <c r="L14" s="314"/>
      <c r="M14" s="314"/>
    </row>
    <row r="15" spans="1:13" ht="15" customHeight="1">
      <c r="A15" s="34"/>
      <c r="B15" s="314"/>
      <c r="C15" s="314"/>
      <c r="D15" s="314"/>
      <c r="E15" s="314"/>
      <c r="F15" s="314"/>
      <c r="G15" s="314"/>
      <c r="H15" s="314"/>
      <c r="I15" s="314"/>
      <c r="J15" s="314"/>
      <c r="K15" s="314"/>
      <c r="L15" s="314"/>
      <c r="M15" s="314"/>
    </row>
    <row r="16" spans="1:3" ht="15" customHeight="1">
      <c r="A16" s="34"/>
      <c r="B16" s="43"/>
      <c r="C16" s="43"/>
    </row>
    <row r="17" spans="1:13" ht="32.25" customHeight="1">
      <c r="A17" s="34"/>
      <c r="B17" s="313" t="s">
        <v>207</v>
      </c>
      <c r="C17" s="314"/>
      <c r="D17" s="314"/>
      <c r="E17" s="314"/>
      <c r="F17" s="314"/>
      <c r="G17" s="314"/>
      <c r="H17" s="314"/>
      <c r="I17" s="314"/>
      <c r="J17" s="314"/>
      <c r="K17" s="314"/>
      <c r="L17" s="314"/>
      <c r="M17" s="314"/>
    </row>
    <row r="18" spans="1:13" ht="15.75" customHeight="1">
      <c r="A18" s="34"/>
      <c r="B18" s="43"/>
      <c r="C18" s="57"/>
      <c r="D18" s="57"/>
      <c r="E18" s="57"/>
      <c r="F18" s="57"/>
      <c r="G18" s="57"/>
      <c r="H18" s="57"/>
      <c r="I18" s="57"/>
      <c r="J18" s="57"/>
      <c r="K18" s="57"/>
      <c r="L18" s="57"/>
      <c r="M18" s="57"/>
    </row>
    <row r="19" spans="1:13" ht="15.75" customHeight="1">
      <c r="A19" s="34"/>
      <c r="B19" s="217" t="s">
        <v>208</v>
      </c>
      <c r="C19" s="220"/>
      <c r="D19" s="220"/>
      <c r="E19" s="220"/>
      <c r="F19" s="220"/>
      <c r="G19" s="220"/>
      <c r="H19" s="220"/>
      <c r="I19" s="220"/>
      <c r="J19" s="220"/>
      <c r="K19" s="220"/>
      <c r="L19" s="220"/>
      <c r="M19" s="220"/>
    </row>
    <row r="20" spans="1:13" ht="15.75">
      <c r="A20" s="33"/>
      <c r="B20" s="220"/>
      <c r="C20" s="220"/>
      <c r="D20" s="220"/>
      <c r="E20" s="220"/>
      <c r="F20" s="220"/>
      <c r="G20" s="220"/>
      <c r="H20" s="220"/>
      <c r="I20" s="220"/>
      <c r="J20" s="220"/>
      <c r="K20" s="220"/>
      <c r="L20" s="220"/>
      <c r="M20" s="220"/>
    </row>
    <row r="21" spans="1:10" ht="15.75">
      <c r="A21" s="33">
        <v>2</v>
      </c>
      <c r="B21" s="309" t="s">
        <v>2</v>
      </c>
      <c r="C21" s="309"/>
      <c r="D21" s="309"/>
      <c r="E21" s="309"/>
      <c r="F21" s="309"/>
      <c r="G21" s="309"/>
      <c r="H21" s="309"/>
      <c r="I21" s="309"/>
      <c r="J21" s="309"/>
    </row>
    <row r="22" spans="1:10" ht="15.75">
      <c r="A22" s="33"/>
      <c r="B22" s="41"/>
      <c r="C22" s="41"/>
      <c r="D22" s="41"/>
      <c r="E22" s="41"/>
      <c r="F22" s="41"/>
      <c r="G22" s="41"/>
      <c r="H22" s="41"/>
      <c r="I22" s="41"/>
      <c r="J22" s="41"/>
    </row>
    <row r="23" spans="1:13" ht="15.75">
      <c r="A23" s="33"/>
      <c r="B23" s="315" t="s">
        <v>144</v>
      </c>
      <c r="C23" s="315"/>
      <c r="D23" s="315"/>
      <c r="E23" s="315"/>
      <c r="F23" s="315"/>
      <c r="G23" s="315"/>
      <c r="H23" s="315"/>
      <c r="I23" s="315"/>
      <c r="J23" s="315"/>
      <c r="K23" s="317"/>
      <c r="L23" s="317"/>
      <c r="M23" s="317"/>
    </row>
    <row r="24" spans="1:10" ht="15.75">
      <c r="A24" s="33"/>
      <c r="B24" s="44"/>
      <c r="C24" s="44"/>
      <c r="D24" s="44"/>
      <c r="E24" s="44"/>
      <c r="F24" s="44"/>
      <c r="G24" s="44"/>
      <c r="H24" s="44"/>
      <c r="I24" s="44"/>
      <c r="J24" s="44"/>
    </row>
    <row r="25" spans="1:10" ht="15.75">
      <c r="A25" s="33">
        <v>3</v>
      </c>
      <c r="B25" s="309" t="s">
        <v>3</v>
      </c>
      <c r="C25" s="309"/>
      <c r="D25" s="287"/>
      <c r="E25" s="287"/>
      <c r="F25" s="287"/>
      <c r="G25" s="287"/>
      <c r="H25" s="287"/>
      <c r="I25" s="287"/>
      <c r="J25" s="287"/>
    </row>
    <row r="26" spans="1:10" ht="15.75">
      <c r="A26" s="33"/>
      <c r="B26" s="41"/>
      <c r="C26" s="41"/>
      <c r="D26" s="121"/>
      <c r="E26" s="121"/>
      <c r="F26" s="121"/>
      <c r="G26" s="121"/>
      <c r="H26" s="121"/>
      <c r="I26" s="121"/>
      <c r="J26" s="121"/>
    </row>
    <row r="27" spans="1:13" ht="15.75" customHeight="1">
      <c r="A27" s="45"/>
      <c r="B27" s="315" t="s">
        <v>209</v>
      </c>
      <c r="C27" s="315"/>
      <c r="D27" s="315"/>
      <c r="E27" s="315"/>
      <c r="F27" s="315"/>
      <c r="G27" s="315"/>
      <c r="H27" s="315"/>
      <c r="I27" s="315"/>
      <c r="J27" s="315"/>
      <c r="K27" s="315"/>
      <c r="L27" s="315"/>
      <c r="M27" s="315"/>
    </row>
    <row r="28" spans="1:13" ht="15.75" customHeight="1">
      <c r="A28" s="45"/>
      <c r="B28" s="316"/>
      <c r="C28" s="316"/>
      <c r="D28" s="316"/>
      <c r="E28" s="316"/>
      <c r="F28" s="316"/>
      <c r="G28" s="316"/>
      <c r="H28" s="316"/>
      <c r="I28" s="316"/>
      <c r="J28" s="316"/>
      <c r="K28" s="316"/>
      <c r="L28" s="316"/>
      <c r="M28" s="316"/>
    </row>
    <row r="29" spans="1:10" ht="15.75">
      <c r="A29" s="33"/>
      <c r="B29" s="34"/>
      <c r="C29" s="34"/>
      <c r="D29" s="44"/>
      <c r="E29" s="44"/>
      <c r="F29" s="44"/>
      <c r="G29" s="44"/>
      <c r="H29" s="44"/>
      <c r="I29" s="44"/>
      <c r="J29" s="44"/>
    </row>
    <row r="30" spans="1:10" ht="15.75">
      <c r="A30" s="33">
        <v>4</v>
      </c>
      <c r="B30" s="309" t="s">
        <v>4</v>
      </c>
      <c r="C30" s="309"/>
      <c r="D30" s="287"/>
      <c r="E30" s="287"/>
      <c r="F30" s="287"/>
      <c r="G30" s="287"/>
      <c r="H30" s="287"/>
      <c r="I30" s="287"/>
      <c r="J30" s="287"/>
    </row>
    <row r="31" spans="1:10" ht="15.75">
      <c r="A31" s="33"/>
      <c r="B31" s="41"/>
      <c r="C31" s="41"/>
      <c r="D31" s="121"/>
      <c r="E31" s="121"/>
      <c r="F31" s="121"/>
      <c r="G31" s="121"/>
      <c r="H31" s="121"/>
      <c r="I31" s="121"/>
      <c r="J31" s="121"/>
    </row>
    <row r="32" spans="1:13" ht="15.75" customHeight="1">
      <c r="A32" s="45"/>
      <c r="B32" s="277" t="s">
        <v>221</v>
      </c>
      <c r="C32" s="277"/>
      <c r="D32" s="277"/>
      <c r="E32" s="277"/>
      <c r="F32" s="277"/>
      <c r="G32" s="277"/>
      <c r="H32" s="277"/>
      <c r="I32" s="277"/>
      <c r="J32" s="277"/>
      <c r="K32" s="277"/>
      <c r="L32" s="277"/>
      <c r="M32" s="277"/>
    </row>
    <row r="33" spans="1:10" ht="15.75">
      <c r="A33" s="33"/>
      <c r="B33" s="34"/>
      <c r="C33" s="34"/>
      <c r="D33" s="277"/>
      <c r="E33" s="277"/>
      <c r="F33" s="277"/>
      <c r="G33" s="277"/>
      <c r="H33" s="277"/>
      <c r="I33" s="277"/>
      <c r="J33" s="277"/>
    </row>
    <row r="34" spans="1:10" ht="15.75">
      <c r="A34" s="33">
        <v>5</v>
      </c>
      <c r="B34" s="309" t="s">
        <v>5</v>
      </c>
      <c r="C34" s="309"/>
      <c r="D34" s="287"/>
      <c r="E34" s="287"/>
      <c r="F34" s="287"/>
      <c r="G34" s="287"/>
      <c r="H34" s="287"/>
      <c r="I34" s="287"/>
      <c r="J34" s="287"/>
    </row>
    <row r="35" spans="1:10" ht="14.25" customHeight="1">
      <c r="A35" s="33"/>
      <c r="B35" s="41"/>
      <c r="C35" s="41"/>
      <c r="D35" s="121"/>
      <c r="E35" s="121"/>
      <c r="F35" s="121"/>
      <c r="G35" s="121"/>
      <c r="H35" s="121"/>
      <c r="I35" s="121"/>
      <c r="J35" s="121"/>
    </row>
    <row r="36" spans="1:13" ht="15.75" customHeight="1">
      <c r="A36" s="45"/>
      <c r="B36" s="277" t="s">
        <v>169</v>
      </c>
      <c r="C36" s="277"/>
      <c r="D36" s="277"/>
      <c r="E36" s="277"/>
      <c r="F36" s="277"/>
      <c r="G36" s="277"/>
      <c r="H36" s="277"/>
      <c r="I36" s="277"/>
      <c r="J36" s="277"/>
      <c r="K36" s="277"/>
      <c r="L36" s="277"/>
      <c r="M36" s="277"/>
    </row>
    <row r="37" spans="1:10" ht="13.5" customHeight="1">
      <c r="A37" s="45"/>
      <c r="B37" s="36"/>
      <c r="C37" s="36"/>
      <c r="D37" s="36"/>
      <c r="E37" s="36"/>
      <c r="F37" s="36"/>
      <c r="G37" s="36"/>
      <c r="H37" s="36"/>
      <c r="I37" s="36"/>
      <c r="J37" s="36"/>
    </row>
    <row r="38" spans="1:10" ht="15.75">
      <c r="A38" s="33">
        <v>6</v>
      </c>
      <c r="B38" s="285" t="s">
        <v>6</v>
      </c>
      <c r="C38" s="285"/>
      <c r="D38" s="287"/>
      <c r="E38" s="287"/>
      <c r="F38" s="287"/>
      <c r="G38" s="287"/>
      <c r="H38" s="287"/>
      <c r="I38" s="287"/>
      <c r="J38" s="287"/>
    </row>
    <row r="39" spans="1:13" ht="13.5" customHeight="1">
      <c r="A39" s="33"/>
      <c r="C39" s="216"/>
      <c r="D39" s="216"/>
      <c r="E39" s="216"/>
      <c r="F39" s="216"/>
      <c r="G39" s="216"/>
      <c r="H39" s="216"/>
      <c r="I39" s="216"/>
      <c r="J39" s="216"/>
      <c r="K39" s="216"/>
      <c r="L39" s="216"/>
      <c r="M39" s="216"/>
    </row>
    <row r="40" spans="1:13" ht="15.75">
      <c r="A40" s="33"/>
      <c r="B40" s="318" t="s">
        <v>222</v>
      </c>
      <c r="C40" s="319"/>
      <c r="D40" s="319"/>
      <c r="E40" s="319"/>
      <c r="F40" s="319"/>
      <c r="G40" s="319"/>
      <c r="H40" s="319"/>
      <c r="I40" s="319"/>
      <c r="J40" s="319"/>
      <c r="K40" s="319"/>
      <c r="L40" s="319"/>
      <c r="M40" s="319"/>
    </row>
    <row r="41" spans="1:13" ht="15.75">
      <c r="A41" s="33"/>
      <c r="B41" s="319"/>
      <c r="C41" s="319"/>
      <c r="D41" s="319"/>
      <c r="E41" s="319"/>
      <c r="F41" s="319"/>
      <c r="G41" s="319"/>
      <c r="H41" s="319"/>
      <c r="I41" s="319"/>
      <c r="J41" s="319"/>
      <c r="K41" s="319"/>
      <c r="L41" s="319"/>
      <c r="M41" s="319"/>
    </row>
    <row r="42" spans="1:13" ht="13.5" customHeight="1">
      <c r="A42" s="33"/>
      <c r="B42" s="216"/>
      <c r="C42" s="216"/>
      <c r="D42" s="216"/>
      <c r="E42" s="216"/>
      <c r="F42" s="216"/>
      <c r="G42" s="216"/>
      <c r="H42" s="216"/>
      <c r="I42" s="216"/>
      <c r="J42" s="216"/>
      <c r="K42" s="216"/>
      <c r="L42" s="216"/>
      <c r="M42" s="216"/>
    </row>
    <row r="43" spans="1:13" ht="15.75">
      <c r="A43" s="33">
        <v>7</v>
      </c>
      <c r="B43" s="309" t="s">
        <v>7</v>
      </c>
      <c r="C43" s="309"/>
      <c r="D43" s="309"/>
      <c r="E43" s="309"/>
      <c r="F43" s="309"/>
      <c r="G43" s="309"/>
      <c r="H43" s="309"/>
      <c r="I43" s="309"/>
      <c r="J43" s="309"/>
      <c r="M43" s="180"/>
    </row>
    <row r="44" spans="1:13" ht="14.25" customHeight="1">
      <c r="A44" s="33"/>
      <c r="B44" s="41"/>
      <c r="C44" s="41"/>
      <c r="D44" s="41"/>
      <c r="E44" s="41"/>
      <c r="F44" s="41"/>
      <c r="G44" s="41"/>
      <c r="H44" s="41"/>
      <c r="I44" s="41"/>
      <c r="J44" s="41"/>
      <c r="M44" s="180"/>
    </row>
    <row r="45" spans="1:13" ht="15.75" customHeight="1">
      <c r="A45" s="33"/>
      <c r="B45" s="277" t="s">
        <v>224</v>
      </c>
      <c r="C45" s="277"/>
      <c r="D45" s="277"/>
      <c r="E45" s="277"/>
      <c r="F45" s="277"/>
      <c r="G45" s="277"/>
      <c r="H45" s="277"/>
      <c r="I45" s="277"/>
      <c r="J45" s="277"/>
      <c r="K45" s="277"/>
      <c r="L45" s="277"/>
      <c r="M45" s="277"/>
    </row>
    <row r="46" spans="1:10" ht="12" customHeight="1">
      <c r="A46" s="33"/>
      <c r="B46" s="34"/>
      <c r="C46" s="34"/>
      <c r="D46" s="44"/>
      <c r="E46" s="44"/>
      <c r="F46" s="44"/>
      <c r="G46" s="44"/>
      <c r="H46" s="44"/>
      <c r="I46" s="44"/>
      <c r="J46" s="44"/>
    </row>
    <row r="47" spans="1:10" ht="15.75">
      <c r="A47" s="33">
        <v>8</v>
      </c>
      <c r="B47" s="309" t="s">
        <v>8</v>
      </c>
      <c r="C47" s="309"/>
      <c r="D47" s="287"/>
      <c r="E47" s="287"/>
      <c r="F47" s="287"/>
      <c r="G47" s="287"/>
      <c r="H47" s="287"/>
      <c r="I47" s="287"/>
      <c r="J47" s="287"/>
    </row>
    <row r="48" spans="1:10" ht="9" customHeight="1">
      <c r="A48" s="33"/>
      <c r="B48" s="41"/>
      <c r="C48" s="41"/>
      <c r="D48" s="121"/>
      <c r="E48" s="121"/>
      <c r="F48" s="121"/>
      <c r="G48" s="121"/>
      <c r="H48" s="121"/>
      <c r="I48" s="121"/>
      <c r="J48" s="121"/>
    </row>
    <row r="49" spans="1:10" ht="15.75">
      <c r="A49" s="33"/>
      <c r="B49" s="67" t="s">
        <v>210</v>
      </c>
      <c r="C49" s="41"/>
      <c r="D49" s="121"/>
      <c r="E49" s="121"/>
      <c r="F49" s="121"/>
      <c r="G49" s="121"/>
      <c r="H49" s="121"/>
      <c r="I49" s="121"/>
      <c r="J49" s="121"/>
    </row>
    <row r="50" spans="1:13" ht="15.75">
      <c r="A50" s="33"/>
      <c r="B50" s="57"/>
      <c r="C50" s="57"/>
      <c r="D50" s="57"/>
      <c r="E50" s="57"/>
      <c r="F50" s="57"/>
      <c r="G50" s="57"/>
      <c r="H50" s="57"/>
      <c r="I50" s="179"/>
      <c r="J50" s="179"/>
      <c r="K50" s="179" t="s">
        <v>96</v>
      </c>
      <c r="L50" s="179"/>
      <c r="M50" s="144"/>
    </row>
    <row r="51" spans="1:13" ht="15.75">
      <c r="A51" s="33"/>
      <c r="B51" s="57"/>
      <c r="C51" s="57"/>
      <c r="D51" s="57"/>
      <c r="E51" s="57"/>
      <c r="F51" s="57"/>
      <c r="G51" s="57"/>
      <c r="H51" s="57"/>
      <c r="I51" s="179"/>
      <c r="J51" s="179"/>
      <c r="K51" s="179" t="s">
        <v>97</v>
      </c>
      <c r="L51" s="179"/>
      <c r="M51" s="144" t="s">
        <v>98</v>
      </c>
    </row>
    <row r="52" spans="1:13" ht="15.75">
      <c r="A52" s="33"/>
      <c r="B52" s="41"/>
      <c r="C52" s="41"/>
      <c r="D52" s="121"/>
      <c r="E52" s="121"/>
      <c r="F52" s="121"/>
      <c r="G52" s="121"/>
      <c r="H52" s="121"/>
      <c r="I52" s="144" t="s">
        <v>9</v>
      </c>
      <c r="J52" s="175"/>
      <c r="K52" s="144" t="s">
        <v>20</v>
      </c>
      <c r="L52" s="144"/>
      <c r="M52" s="144" t="s">
        <v>99</v>
      </c>
    </row>
    <row r="53" spans="1:13" s="143" customFormat="1" ht="15" customHeight="1">
      <c r="A53" s="122"/>
      <c r="B53" s="64" t="s">
        <v>95</v>
      </c>
      <c r="C53" s="64"/>
      <c r="D53" s="146"/>
      <c r="E53" s="146"/>
      <c r="F53" s="146"/>
      <c r="G53" s="146"/>
      <c r="H53" s="146"/>
      <c r="I53" s="144" t="s">
        <v>14</v>
      </c>
      <c r="J53" s="175"/>
      <c r="K53" s="144" t="s">
        <v>14</v>
      </c>
      <c r="L53" s="144"/>
      <c r="M53" s="144" t="s">
        <v>14</v>
      </c>
    </row>
    <row r="54" spans="1:13" s="143" customFormat="1" ht="9.75" customHeight="1">
      <c r="A54" s="122"/>
      <c r="B54" s="64"/>
      <c r="C54" s="64"/>
      <c r="D54" s="146"/>
      <c r="E54" s="146"/>
      <c r="F54" s="146"/>
      <c r="G54" s="146"/>
      <c r="H54" s="146"/>
      <c r="I54" s="144"/>
      <c r="J54" s="175"/>
      <c r="K54" s="144"/>
      <c r="L54" s="144"/>
      <c r="M54" s="144"/>
    </row>
    <row r="55" spans="1:13" s="143" customFormat="1" ht="15" customHeight="1">
      <c r="A55" s="122"/>
      <c r="B55" s="67" t="s">
        <v>100</v>
      </c>
      <c r="C55" s="64"/>
      <c r="D55" s="146"/>
      <c r="E55" s="146"/>
      <c r="F55" s="146"/>
      <c r="G55" s="146"/>
      <c r="H55" s="146"/>
      <c r="I55" s="148">
        <v>2740</v>
      </c>
      <c r="J55" s="148"/>
      <c r="K55" s="145">
        <v>275</v>
      </c>
      <c r="L55" s="145"/>
      <c r="M55" s="165">
        <v>14713</v>
      </c>
    </row>
    <row r="56" spans="1:13" s="143" customFormat="1" ht="15" customHeight="1">
      <c r="A56" s="122"/>
      <c r="B56" s="67" t="s">
        <v>101</v>
      </c>
      <c r="C56" s="64"/>
      <c r="D56" s="146"/>
      <c r="E56" s="146"/>
      <c r="F56" s="146"/>
      <c r="G56" s="146"/>
      <c r="H56" s="146"/>
      <c r="I56" s="148">
        <v>16822</v>
      </c>
      <c r="J56" s="148"/>
      <c r="K56" s="145">
        <v>2099</v>
      </c>
      <c r="L56" s="145"/>
      <c r="M56" s="165">
        <v>98374</v>
      </c>
    </row>
    <row r="57" spans="1:13" s="143" customFormat="1" ht="15" customHeight="1">
      <c r="A57" s="122"/>
      <c r="B57" s="67" t="s">
        <v>220</v>
      </c>
      <c r="C57" s="64"/>
      <c r="D57" s="146"/>
      <c r="E57" s="146"/>
      <c r="F57" s="146"/>
      <c r="G57" s="146"/>
      <c r="H57" s="146"/>
      <c r="I57" s="148">
        <v>90</v>
      </c>
      <c r="J57" s="148"/>
      <c r="K57" s="145">
        <v>110</v>
      </c>
      <c r="L57" s="145"/>
      <c r="M57" s="165">
        <v>189432</v>
      </c>
    </row>
    <row r="58" spans="1:13" s="143" customFormat="1" ht="16.5" customHeight="1">
      <c r="A58" s="122"/>
      <c r="B58" s="67" t="s">
        <v>102</v>
      </c>
      <c r="C58" s="64"/>
      <c r="D58" s="146"/>
      <c r="E58" s="146"/>
      <c r="F58" s="146"/>
      <c r="G58" s="146"/>
      <c r="H58" s="146"/>
      <c r="I58" s="148">
        <v>-170</v>
      </c>
      <c r="J58" s="148"/>
      <c r="K58" s="145">
        <v>305</v>
      </c>
      <c r="L58" s="145"/>
      <c r="M58" s="165">
        <v>-192687</v>
      </c>
    </row>
    <row r="59" spans="1:13" s="143" customFormat="1" ht="14.25" customHeight="1" thickBot="1">
      <c r="A59" s="122"/>
      <c r="B59" s="67"/>
      <c r="C59" s="64"/>
      <c r="D59" s="146"/>
      <c r="E59" s="146"/>
      <c r="F59" s="146"/>
      <c r="G59" s="146"/>
      <c r="H59" s="146"/>
      <c r="I59" s="149">
        <f>SUM(I55:I58)</f>
        <v>19482</v>
      </c>
      <c r="J59" s="148"/>
      <c r="K59" s="149">
        <f>SUM(K55:K58)</f>
        <v>2789</v>
      </c>
      <c r="L59" s="145"/>
      <c r="M59" s="181">
        <f>SUM(M55:M58)</f>
        <v>109832</v>
      </c>
    </row>
    <row r="60" spans="1:13" s="143" customFormat="1" ht="14.25" customHeight="1" thickTop="1">
      <c r="A60" s="122"/>
      <c r="B60" s="67"/>
      <c r="C60" s="64"/>
      <c r="D60" s="146"/>
      <c r="E60" s="146"/>
      <c r="F60" s="146"/>
      <c r="G60" s="146"/>
      <c r="H60" s="146"/>
      <c r="I60" s="146"/>
      <c r="J60" s="146"/>
      <c r="M60" s="161"/>
    </row>
    <row r="61" spans="1:13" s="143" customFormat="1" ht="14.25" customHeight="1">
      <c r="A61" s="122"/>
      <c r="B61" s="67"/>
      <c r="C61" s="64"/>
      <c r="D61" s="146"/>
      <c r="E61" s="146"/>
      <c r="F61" s="146"/>
      <c r="G61" s="146"/>
      <c r="H61" s="146"/>
      <c r="I61" s="179"/>
      <c r="J61" s="179"/>
      <c r="K61" s="179" t="s">
        <v>96</v>
      </c>
      <c r="L61" s="179"/>
      <c r="M61" s="144"/>
    </row>
    <row r="62" spans="1:13" s="143" customFormat="1" ht="14.25" customHeight="1">
      <c r="A62" s="122"/>
      <c r="B62" s="67"/>
      <c r="C62" s="64"/>
      <c r="D62" s="146"/>
      <c r="E62" s="146"/>
      <c r="F62" s="146"/>
      <c r="G62" s="146"/>
      <c r="H62" s="146"/>
      <c r="I62" s="179"/>
      <c r="J62" s="179"/>
      <c r="K62" s="179" t="s">
        <v>97</v>
      </c>
      <c r="L62" s="179"/>
      <c r="M62" s="144" t="s">
        <v>98</v>
      </c>
    </row>
    <row r="63" spans="1:13" s="143" customFormat="1" ht="14.25" customHeight="1">
      <c r="A63" s="122"/>
      <c r="B63" s="67"/>
      <c r="C63" s="64"/>
      <c r="D63" s="146"/>
      <c r="E63" s="146"/>
      <c r="F63" s="146"/>
      <c r="G63" s="146"/>
      <c r="H63" s="146"/>
      <c r="I63" s="144" t="s">
        <v>9</v>
      </c>
      <c r="J63" s="175"/>
      <c r="K63" s="144" t="s">
        <v>20</v>
      </c>
      <c r="L63" s="144"/>
      <c r="M63" s="144" t="s">
        <v>99</v>
      </c>
    </row>
    <row r="64" spans="1:13" s="143" customFormat="1" ht="14.25" customHeight="1">
      <c r="A64" s="122"/>
      <c r="B64" s="67"/>
      <c r="C64" s="64"/>
      <c r="D64" s="146"/>
      <c r="E64" s="146"/>
      <c r="F64" s="146"/>
      <c r="G64" s="146"/>
      <c r="H64" s="146"/>
      <c r="I64" s="144" t="s">
        <v>14</v>
      </c>
      <c r="J64" s="175"/>
      <c r="K64" s="144" t="s">
        <v>14</v>
      </c>
      <c r="L64" s="144"/>
      <c r="M64" s="144" t="s">
        <v>14</v>
      </c>
    </row>
    <row r="65" spans="1:13" s="143" customFormat="1" ht="15" customHeight="1">
      <c r="A65" s="122"/>
      <c r="B65" s="64" t="s">
        <v>110</v>
      </c>
      <c r="C65" s="64"/>
      <c r="D65" s="146"/>
      <c r="E65" s="146"/>
      <c r="F65" s="146"/>
      <c r="G65" s="146"/>
      <c r="H65" s="146"/>
      <c r="I65" s="146"/>
      <c r="J65" s="146"/>
      <c r="M65" s="161"/>
    </row>
    <row r="66" spans="1:13" s="143" customFormat="1" ht="15" customHeight="1">
      <c r="A66" s="122"/>
      <c r="B66" s="67" t="s">
        <v>103</v>
      </c>
      <c r="C66" s="64"/>
      <c r="D66" s="146"/>
      <c r="E66" s="146"/>
      <c r="F66" s="146"/>
      <c r="G66" s="146"/>
      <c r="H66" s="146"/>
      <c r="I66" s="148">
        <v>16300</v>
      </c>
      <c r="J66" s="148"/>
      <c r="K66" s="145">
        <f>2446-304</f>
        <v>2142</v>
      </c>
      <c r="L66" s="145"/>
      <c r="M66" s="165">
        <v>291675</v>
      </c>
    </row>
    <row r="67" spans="1:13" s="143" customFormat="1" ht="15" customHeight="1">
      <c r="A67" s="122"/>
      <c r="B67" s="67" t="s">
        <v>104</v>
      </c>
      <c r="C67" s="64"/>
      <c r="D67" s="146"/>
      <c r="E67" s="146"/>
      <c r="F67" s="146"/>
      <c r="G67" s="146"/>
      <c r="H67" s="146"/>
      <c r="I67" s="148">
        <v>1882</v>
      </c>
      <c r="J67" s="148"/>
      <c r="K67" s="145">
        <v>217</v>
      </c>
      <c r="L67" s="145"/>
      <c r="M67" s="165">
        <v>7116</v>
      </c>
    </row>
    <row r="68" spans="1:13" s="143" customFormat="1" ht="15" customHeight="1">
      <c r="A68" s="122"/>
      <c r="B68" s="67" t="s">
        <v>105</v>
      </c>
      <c r="C68" s="64"/>
      <c r="D68" s="146"/>
      <c r="E68" s="146"/>
      <c r="F68" s="146"/>
      <c r="G68" s="156"/>
      <c r="H68" s="156"/>
      <c r="I68" s="148">
        <v>792</v>
      </c>
      <c r="J68" s="148"/>
      <c r="K68" s="145">
        <v>38</v>
      </c>
      <c r="L68" s="145"/>
      <c r="M68" s="165">
        <v>3042</v>
      </c>
    </row>
    <row r="69" spans="1:13" s="143" customFormat="1" ht="15" customHeight="1">
      <c r="A69" s="122"/>
      <c r="B69" s="67" t="s">
        <v>109</v>
      </c>
      <c r="C69" s="64"/>
      <c r="D69" s="146"/>
      <c r="E69" s="146"/>
      <c r="F69" s="146"/>
      <c r="G69" s="146"/>
      <c r="H69" s="146"/>
      <c r="I69" s="148">
        <v>0</v>
      </c>
      <c r="J69" s="148"/>
      <c r="K69" s="145">
        <v>36</v>
      </c>
      <c r="L69" s="145"/>
      <c r="M69" s="165">
        <v>17</v>
      </c>
    </row>
    <row r="70" spans="1:13" s="143" customFormat="1" ht="15" customHeight="1">
      <c r="A70" s="122"/>
      <c r="B70" s="67" t="s">
        <v>106</v>
      </c>
      <c r="C70" s="67"/>
      <c r="D70" s="67"/>
      <c r="E70" s="67"/>
      <c r="F70" s="67"/>
      <c r="G70" s="67"/>
      <c r="H70" s="67"/>
      <c r="I70" s="150">
        <v>449</v>
      </c>
      <c r="J70" s="150"/>
      <c r="K70" s="145">
        <v>53</v>
      </c>
      <c r="L70" s="145"/>
      <c r="M70" s="165">
        <v>0</v>
      </c>
    </row>
    <row r="71" spans="1:13" s="143" customFormat="1" ht="15" customHeight="1">
      <c r="A71" s="122"/>
      <c r="B71" s="67" t="s">
        <v>107</v>
      </c>
      <c r="C71" s="67"/>
      <c r="D71" s="67"/>
      <c r="E71" s="67"/>
      <c r="F71" s="67"/>
      <c r="G71" s="154"/>
      <c r="H71" s="154"/>
      <c r="I71" s="150">
        <v>66</v>
      </c>
      <c r="J71" s="150"/>
      <c r="K71" s="145">
        <v>-9</v>
      </c>
      <c r="L71" s="145"/>
      <c r="M71" s="165">
        <v>309</v>
      </c>
    </row>
    <row r="72" spans="1:13" s="143" customFormat="1" ht="15" customHeight="1">
      <c r="A72" s="122"/>
      <c r="B72" s="67" t="s">
        <v>175</v>
      </c>
      <c r="C72" s="67"/>
      <c r="D72" s="67"/>
      <c r="E72" s="67"/>
      <c r="F72" s="67"/>
      <c r="G72" s="154"/>
      <c r="H72" s="154"/>
      <c r="I72" s="150">
        <v>0</v>
      </c>
      <c r="J72" s="150"/>
      <c r="K72" s="145">
        <v>-7</v>
      </c>
      <c r="L72" s="145"/>
      <c r="M72" s="165">
        <v>360</v>
      </c>
    </row>
    <row r="73" spans="1:13" s="143" customFormat="1" ht="15" customHeight="1">
      <c r="A73" s="122"/>
      <c r="B73" s="67" t="s">
        <v>108</v>
      </c>
      <c r="C73" s="67"/>
      <c r="D73" s="67"/>
      <c r="E73" s="67"/>
      <c r="F73" s="67"/>
      <c r="G73" s="67"/>
      <c r="H73" s="67"/>
      <c r="I73" s="150">
        <v>163</v>
      </c>
      <c r="J73" s="150"/>
      <c r="K73" s="145">
        <v>14</v>
      </c>
      <c r="L73" s="145"/>
      <c r="M73" s="165">
        <v>0</v>
      </c>
    </row>
    <row r="74" spans="1:13" s="143" customFormat="1" ht="15" customHeight="1">
      <c r="A74" s="122"/>
      <c r="B74" s="67" t="s">
        <v>102</v>
      </c>
      <c r="C74" s="67"/>
      <c r="D74" s="67"/>
      <c r="E74" s="67"/>
      <c r="F74" s="67"/>
      <c r="G74" s="67"/>
      <c r="H74" s="67"/>
      <c r="I74" s="150">
        <v>-170</v>
      </c>
      <c r="J74" s="150"/>
      <c r="K74" s="145">
        <v>305</v>
      </c>
      <c r="L74" s="145"/>
      <c r="M74" s="165">
        <v>-192687</v>
      </c>
    </row>
    <row r="75" spans="1:13" s="143" customFormat="1" ht="14.25" customHeight="1" thickBot="1">
      <c r="A75" s="122"/>
      <c r="B75" s="67"/>
      <c r="C75" s="67"/>
      <c r="D75" s="67"/>
      <c r="E75" s="67"/>
      <c r="F75" s="67"/>
      <c r="G75" s="67"/>
      <c r="H75" s="67"/>
      <c r="I75" s="151">
        <f>SUM(I66:I74)</f>
        <v>19482</v>
      </c>
      <c r="J75" s="150"/>
      <c r="K75" s="151">
        <f>SUM(K66:K74)</f>
        <v>2789</v>
      </c>
      <c r="L75" s="145"/>
      <c r="M75" s="182">
        <f>SUM(M66:M74)</f>
        <v>109832</v>
      </c>
    </row>
    <row r="76" spans="1:13" s="143" customFormat="1" ht="14.25" customHeight="1" thickTop="1">
      <c r="A76" s="122"/>
      <c r="B76" s="67"/>
      <c r="C76" s="67"/>
      <c r="D76" s="67"/>
      <c r="E76" s="67"/>
      <c r="F76" s="154"/>
      <c r="G76" s="154"/>
      <c r="H76" s="154"/>
      <c r="I76" s="67"/>
      <c r="J76" s="67"/>
      <c r="K76" s="152"/>
      <c r="M76" s="161"/>
    </row>
    <row r="77" spans="1:10" ht="15.75">
      <c r="A77" s="33">
        <v>9</v>
      </c>
      <c r="B77" s="309" t="s">
        <v>11</v>
      </c>
      <c r="C77" s="309"/>
      <c r="D77" s="309"/>
      <c r="E77" s="309"/>
      <c r="F77" s="309"/>
      <c r="G77" s="309"/>
      <c r="H77" s="309"/>
      <c r="I77" s="309"/>
      <c r="J77" s="309"/>
    </row>
    <row r="78" spans="1:10" ht="15.75">
      <c r="A78" s="33"/>
      <c r="B78" s="41"/>
      <c r="C78" s="41"/>
      <c r="D78" s="41"/>
      <c r="E78" s="41"/>
      <c r="F78" s="41"/>
      <c r="G78" s="41"/>
      <c r="H78" s="41"/>
      <c r="I78" s="41"/>
      <c r="J78" s="41"/>
    </row>
    <row r="79" spans="1:13" ht="46.5" customHeight="1">
      <c r="A79" s="33"/>
      <c r="B79" s="315" t="s">
        <v>178</v>
      </c>
      <c r="C79" s="315"/>
      <c r="D79" s="315"/>
      <c r="E79" s="315"/>
      <c r="F79" s="315"/>
      <c r="G79" s="315"/>
      <c r="H79" s="315"/>
      <c r="I79" s="315"/>
      <c r="J79" s="315"/>
      <c r="K79" s="314"/>
      <c r="L79" s="314"/>
      <c r="M79" s="314"/>
    </row>
    <row r="80" spans="1:10" ht="15.75">
      <c r="A80" s="33"/>
      <c r="B80" s="34"/>
      <c r="C80" s="34"/>
      <c r="D80" s="44"/>
      <c r="E80" s="44"/>
      <c r="F80" s="44"/>
      <c r="G80" s="44"/>
      <c r="H80" s="44"/>
      <c r="I80" s="44"/>
      <c r="J80" s="44"/>
    </row>
    <row r="81" spans="1:10" ht="15.75">
      <c r="A81" s="33">
        <v>10</v>
      </c>
      <c r="B81" s="309" t="s">
        <v>12</v>
      </c>
      <c r="C81" s="309"/>
      <c r="D81" s="309"/>
      <c r="E81" s="309"/>
      <c r="F81" s="309"/>
      <c r="G81" s="309"/>
      <c r="H81" s="309"/>
      <c r="I81" s="309"/>
      <c r="J81" s="309"/>
    </row>
    <row r="82" spans="1:10" ht="15.75">
      <c r="A82" s="33"/>
      <c r="B82" s="41"/>
      <c r="C82" s="41"/>
      <c r="D82" s="41"/>
      <c r="E82" s="41"/>
      <c r="F82" s="41"/>
      <c r="G82" s="41"/>
      <c r="H82" s="41"/>
      <c r="I82" s="41"/>
      <c r="J82" s="41"/>
    </row>
    <row r="83" spans="1:13" ht="18.75" customHeight="1">
      <c r="A83" s="33"/>
      <c r="B83" s="315" t="s">
        <v>163</v>
      </c>
      <c r="C83" s="314"/>
      <c r="D83" s="314"/>
      <c r="E83" s="314"/>
      <c r="F83" s="314"/>
      <c r="G83" s="314"/>
      <c r="H83" s="314"/>
      <c r="I83" s="314"/>
      <c r="J83" s="314"/>
      <c r="K83" s="314"/>
      <c r="L83" s="314"/>
      <c r="M83" s="314"/>
    </row>
    <row r="84" spans="1:13" ht="15.75" customHeight="1">
      <c r="A84" s="33"/>
      <c r="B84" s="314"/>
      <c r="C84" s="314"/>
      <c r="D84" s="314"/>
      <c r="E84" s="314"/>
      <c r="F84" s="314"/>
      <c r="G84" s="314"/>
      <c r="H84" s="314"/>
      <c r="I84" s="314"/>
      <c r="J84" s="314"/>
      <c r="K84" s="314"/>
      <c r="L84" s="314"/>
      <c r="M84" s="314"/>
    </row>
    <row r="85" spans="1:10" ht="15.75">
      <c r="A85" s="33"/>
      <c r="B85" s="44"/>
      <c r="C85" s="44"/>
      <c r="D85" s="44"/>
      <c r="E85" s="44"/>
      <c r="F85" s="44"/>
      <c r="G85" s="44"/>
      <c r="H85" s="44"/>
      <c r="I85" s="44"/>
      <c r="J85" s="44"/>
    </row>
    <row r="86" spans="1:10" ht="15.75">
      <c r="A86" s="33">
        <v>11</v>
      </c>
      <c r="B86" s="309" t="s">
        <v>13</v>
      </c>
      <c r="C86" s="309"/>
      <c r="D86" s="309"/>
      <c r="E86" s="309"/>
      <c r="F86" s="309"/>
      <c r="G86" s="309"/>
      <c r="H86" s="309"/>
      <c r="I86" s="309"/>
      <c r="J86" s="309"/>
    </row>
    <row r="87" spans="1:10" ht="15.75">
      <c r="A87" s="33"/>
      <c r="B87" s="41"/>
      <c r="C87" s="41"/>
      <c r="D87" s="41"/>
      <c r="E87" s="41"/>
      <c r="F87" s="41"/>
      <c r="G87" s="41"/>
      <c r="H87" s="41"/>
      <c r="I87" s="41"/>
      <c r="J87" s="41"/>
    </row>
    <row r="88" spans="1:13" ht="15.75">
      <c r="A88" s="33"/>
      <c r="B88" s="294" t="s">
        <v>211</v>
      </c>
      <c r="C88" s="322"/>
      <c r="D88" s="322"/>
      <c r="E88" s="322"/>
      <c r="F88" s="322"/>
      <c r="G88" s="322"/>
      <c r="H88" s="322"/>
      <c r="I88" s="322"/>
      <c r="J88" s="322"/>
      <c r="K88" s="322"/>
      <c r="L88" s="322"/>
      <c r="M88" s="322"/>
    </row>
    <row r="89" spans="1:13" ht="15.75">
      <c r="A89" s="33"/>
      <c r="B89" s="322"/>
      <c r="C89" s="322"/>
      <c r="D89" s="322"/>
      <c r="E89" s="322"/>
      <c r="F89" s="322"/>
      <c r="G89" s="322"/>
      <c r="H89" s="322"/>
      <c r="I89" s="322"/>
      <c r="J89" s="322"/>
      <c r="K89" s="322"/>
      <c r="L89" s="322"/>
      <c r="M89" s="322"/>
    </row>
    <row r="90" spans="1:13" ht="15.75">
      <c r="A90" s="33"/>
      <c r="B90" s="322"/>
      <c r="C90" s="322"/>
      <c r="D90" s="322"/>
      <c r="E90" s="322"/>
      <c r="F90" s="322"/>
      <c r="G90" s="322"/>
      <c r="H90" s="322"/>
      <c r="I90" s="322"/>
      <c r="J90" s="322"/>
      <c r="K90" s="322"/>
      <c r="L90" s="322"/>
      <c r="M90" s="322"/>
    </row>
    <row r="91" spans="1:13" ht="15.75">
      <c r="A91" s="33"/>
      <c r="B91" s="57"/>
      <c r="C91" s="57"/>
      <c r="D91" s="57"/>
      <c r="E91" s="57"/>
      <c r="F91" s="57"/>
      <c r="G91" s="57"/>
      <c r="H91" s="57"/>
      <c r="I91" s="57"/>
      <c r="J91" s="57"/>
      <c r="K91" s="57"/>
      <c r="L91" s="57"/>
      <c r="M91" s="180"/>
    </row>
    <row r="92" spans="1:13" ht="15.75">
      <c r="A92" s="33">
        <v>13</v>
      </c>
      <c r="B92" s="147" t="s">
        <v>145</v>
      </c>
      <c r="C92" s="57"/>
      <c r="D92" s="57"/>
      <c r="E92" s="57"/>
      <c r="F92" s="57"/>
      <c r="G92" s="57"/>
      <c r="H92" s="57"/>
      <c r="I92" s="57"/>
      <c r="J92" s="57"/>
      <c r="K92" s="57"/>
      <c r="L92" s="57"/>
      <c r="M92" s="180"/>
    </row>
    <row r="93" spans="1:13" ht="15.75">
      <c r="A93" s="33"/>
      <c r="B93" s="57"/>
      <c r="C93" s="57"/>
      <c r="D93" s="57"/>
      <c r="E93" s="57"/>
      <c r="F93" s="57"/>
      <c r="G93" s="57"/>
      <c r="H93" s="57"/>
      <c r="I93" s="57"/>
      <c r="J93" s="57"/>
      <c r="K93" s="57"/>
      <c r="L93" s="57"/>
      <c r="M93" s="179" t="s">
        <v>14</v>
      </c>
    </row>
    <row r="94" spans="1:13" ht="16.5" thickBot="1">
      <c r="A94" s="33"/>
      <c r="B94" s="146" t="s">
        <v>146</v>
      </c>
      <c r="C94" s="57"/>
      <c r="D94" s="57"/>
      <c r="E94" s="57"/>
      <c r="F94" s="57"/>
      <c r="G94" s="57"/>
      <c r="H94" s="57"/>
      <c r="I94" s="57"/>
      <c r="J94" s="57"/>
      <c r="K94" s="57"/>
      <c r="L94" s="57"/>
      <c r="M94" s="218">
        <v>794</v>
      </c>
    </row>
    <row r="95" spans="1:13" ht="16.5" thickTop="1">
      <c r="A95" s="33"/>
      <c r="B95" s="146"/>
      <c r="C95" s="57"/>
      <c r="D95" s="57"/>
      <c r="E95" s="57"/>
      <c r="F95" s="57"/>
      <c r="G95" s="57"/>
      <c r="H95" s="57"/>
      <c r="I95" s="57"/>
      <c r="J95" s="57"/>
      <c r="K95" s="57"/>
      <c r="L95" s="57"/>
      <c r="M95" s="183"/>
    </row>
    <row r="96" spans="1:10" ht="15.75">
      <c r="A96" s="33">
        <v>14</v>
      </c>
      <c r="B96" s="64" t="s">
        <v>88</v>
      </c>
      <c r="C96" s="64"/>
      <c r="D96" s="44"/>
      <c r="E96" s="44"/>
      <c r="F96" s="44"/>
      <c r="G96" s="44"/>
      <c r="H96" s="44"/>
      <c r="I96" s="44"/>
      <c r="J96" s="44"/>
    </row>
    <row r="97" spans="1:10" ht="15.75">
      <c r="A97" s="33"/>
      <c r="B97" s="44"/>
      <c r="C97" s="44"/>
      <c r="D97" s="44"/>
      <c r="E97" s="44"/>
      <c r="F97" s="44"/>
      <c r="G97" s="44"/>
      <c r="H97" s="44"/>
      <c r="I97" s="44"/>
      <c r="J97" s="44"/>
    </row>
    <row r="98" spans="1:10" ht="15.75">
      <c r="A98" s="33"/>
      <c r="B98" s="67" t="s">
        <v>212</v>
      </c>
      <c r="C98" s="67"/>
      <c r="D98" s="44"/>
      <c r="E98" s="44"/>
      <c r="F98" s="44"/>
      <c r="G98" s="44"/>
      <c r="H98" s="44"/>
      <c r="I98" s="44"/>
      <c r="J98" s="44"/>
    </row>
    <row r="99" spans="1:13" ht="15.75">
      <c r="A99" s="33"/>
      <c r="B99" s="44"/>
      <c r="C99" s="44"/>
      <c r="D99" s="44"/>
      <c r="E99" s="44"/>
      <c r="F99" s="44"/>
      <c r="G99" s="44"/>
      <c r="H99" s="44"/>
      <c r="I99" s="44"/>
      <c r="J99" s="44"/>
      <c r="M99" s="144" t="s">
        <v>14</v>
      </c>
    </row>
    <row r="100" spans="1:13" ht="15.75">
      <c r="A100" s="122"/>
      <c r="B100" s="67" t="s">
        <v>90</v>
      </c>
      <c r="C100" s="67"/>
      <c r="D100" s="67"/>
      <c r="E100" s="67"/>
      <c r="F100" s="67"/>
      <c r="G100" s="67"/>
      <c r="H100" s="67"/>
      <c r="I100" s="67"/>
      <c r="J100" s="67"/>
      <c r="K100" s="143"/>
      <c r="L100" s="143"/>
      <c r="M100" s="165">
        <v>138</v>
      </c>
    </row>
    <row r="101" spans="1:13" ht="15.75">
      <c r="A101" s="122"/>
      <c r="B101" s="67" t="s">
        <v>91</v>
      </c>
      <c r="C101" s="67"/>
      <c r="D101" s="67"/>
      <c r="E101" s="67"/>
      <c r="F101" s="67"/>
      <c r="G101" s="67"/>
      <c r="H101" s="67"/>
      <c r="I101" s="67"/>
      <c r="J101" s="67"/>
      <c r="K101" s="143"/>
      <c r="L101" s="143"/>
      <c r="M101" s="165">
        <v>1422</v>
      </c>
    </row>
    <row r="102" spans="1:13" ht="15.75" hidden="1">
      <c r="A102" s="122"/>
      <c r="B102" s="67" t="s">
        <v>92</v>
      </c>
      <c r="C102" s="67"/>
      <c r="D102" s="67"/>
      <c r="E102" s="67"/>
      <c r="F102" s="67"/>
      <c r="G102" s="67"/>
      <c r="H102" s="67"/>
      <c r="I102" s="67"/>
      <c r="J102" s="67"/>
      <c r="K102" s="143"/>
      <c r="L102" s="143"/>
      <c r="M102" s="165"/>
    </row>
    <row r="103" spans="1:13" ht="15.75">
      <c r="A103" s="122"/>
      <c r="B103" s="67" t="s">
        <v>93</v>
      </c>
      <c r="C103" s="67"/>
      <c r="D103" s="67"/>
      <c r="E103" s="67"/>
      <c r="F103" s="67"/>
      <c r="G103" s="67"/>
      <c r="H103" s="67"/>
      <c r="I103" s="67"/>
      <c r="J103" s="67"/>
      <c r="K103" s="143"/>
      <c r="L103" s="143"/>
      <c r="M103" s="165">
        <v>244</v>
      </c>
    </row>
    <row r="104" spans="1:13" ht="15.75">
      <c r="A104" s="122"/>
      <c r="B104" s="67" t="s">
        <v>94</v>
      </c>
      <c r="C104" s="67"/>
      <c r="D104" s="67"/>
      <c r="E104" s="67"/>
      <c r="F104" s="67"/>
      <c r="G104" s="67"/>
      <c r="H104" s="67"/>
      <c r="I104" s="67"/>
      <c r="J104" s="67"/>
      <c r="K104" s="143"/>
      <c r="L104" s="143"/>
      <c r="M104" s="165">
        <v>23</v>
      </c>
    </row>
    <row r="105" spans="1:13" ht="15.75">
      <c r="A105" s="122"/>
      <c r="B105" s="67" t="s">
        <v>124</v>
      </c>
      <c r="C105" s="67"/>
      <c r="D105" s="67"/>
      <c r="E105" s="67"/>
      <c r="F105" s="67"/>
      <c r="G105" s="67"/>
      <c r="H105" s="67"/>
      <c r="I105" s="67"/>
      <c r="J105" s="67"/>
      <c r="K105" s="143"/>
      <c r="L105" s="143"/>
      <c r="M105" s="165">
        <v>6</v>
      </c>
    </row>
    <row r="106" spans="1:12" ht="15.75">
      <c r="A106" s="122"/>
      <c r="B106" s="67"/>
      <c r="C106" s="67"/>
      <c r="D106" s="67"/>
      <c r="E106" s="67"/>
      <c r="F106" s="67"/>
      <c r="G106" s="67"/>
      <c r="H106" s="67"/>
      <c r="I106" s="67"/>
      <c r="J106" s="67"/>
      <c r="K106" s="143"/>
      <c r="L106" s="143"/>
    </row>
    <row r="107" spans="1:12" ht="15.75">
      <c r="A107" s="122"/>
      <c r="B107" s="67"/>
      <c r="C107" s="67"/>
      <c r="D107" s="67"/>
      <c r="E107" s="67"/>
      <c r="F107" s="67"/>
      <c r="G107" s="67"/>
      <c r="H107" s="67"/>
      <c r="I107" s="67"/>
      <c r="J107" s="67"/>
      <c r="K107" s="143"/>
      <c r="L107" s="143"/>
    </row>
    <row r="108" spans="1:10" ht="15.75">
      <c r="A108" s="33">
        <v>15</v>
      </c>
      <c r="B108" s="323" t="s">
        <v>15</v>
      </c>
      <c r="C108" s="323"/>
      <c r="D108" s="323"/>
      <c r="E108" s="323"/>
      <c r="F108" s="323"/>
      <c r="G108" s="323"/>
      <c r="H108" s="323"/>
      <c r="I108" s="323"/>
      <c r="J108" s="323"/>
    </row>
    <row r="109" spans="1:13" ht="15.75">
      <c r="A109" s="171"/>
      <c r="C109" s="2"/>
      <c r="D109" s="2"/>
      <c r="E109" s="2"/>
      <c r="F109" s="2"/>
      <c r="G109" s="2"/>
      <c r="H109" s="2"/>
      <c r="I109" s="2"/>
      <c r="J109" s="2"/>
      <c r="K109" s="2"/>
      <c r="L109" s="2"/>
      <c r="M109" s="2"/>
    </row>
    <row r="110" spans="1:13" ht="15.75">
      <c r="A110" s="171"/>
      <c r="B110" s="324" t="s">
        <v>251</v>
      </c>
      <c r="C110" s="325"/>
      <c r="D110" s="325"/>
      <c r="E110" s="325"/>
      <c r="F110" s="325"/>
      <c r="G110" s="325"/>
      <c r="H110" s="325"/>
      <c r="I110" s="325"/>
      <c r="J110" s="325"/>
      <c r="K110" s="325"/>
      <c r="L110" s="325"/>
      <c r="M110" s="325"/>
    </row>
    <row r="111" spans="1:13" ht="15.75">
      <c r="A111" s="171"/>
      <c r="B111" s="325"/>
      <c r="C111" s="325"/>
      <c r="D111" s="325"/>
      <c r="E111" s="325"/>
      <c r="F111" s="325"/>
      <c r="G111" s="325"/>
      <c r="H111" s="325"/>
      <c r="I111" s="325"/>
      <c r="J111" s="325"/>
      <c r="K111" s="325"/>
      <c r="L111" s="325"/>
      <c r="M111" s="325"/>
    </row>
    <row r="112" spans="1:13" ht="15.75">
      <c r="A112" s="171"/>
      <c r="B112" s="325"/>
      <c r="C112" s="325"/>
      <c r="D112" s="325"/>
      <c r="E112" s="325"/>
      <c r="F112" s="325"/>
      <c r="G112" s="325"/>
      <c r="H112" s="325"/>
      <c r="I112" s="325"/>
      <c r="J112" s="325"/>
      <c r="K112" s="325"/>
      <c r="L112" s="325"/>
      <c r="M112" s="325"/>
    </row>
    <row r="113" spans="1:13" ht="15.75">
      <c r="A113" s="171"/>
      <c r="B113" s="295"/>
      <c r="C113" s="295"/>
      <c r="D113" s="295"/>
      <c r="E113" s="295"/>
      <c r="F113" s="295"/>
      <c r="G113" s="295"/>
      <c r="H113" s="295"/>
      <c r="I113" s="295"/>
      <c r="J113" s="295"/>
      <c r="K113" s="295"/>
      <c r="L113" s="295"/>
      <c r="M113" s="295"/>
    </row>
    <row r="114" spans="1:10" ht="15.75">
      <c r="A114" s="33"/>
      <c r="B114" s="108"/>
      <c r="C114" s="108"/>
      <c r="D114" s="107"/>
      <c r="E114" s="107"/>
      <c r="F114" s="107"/>
      <c r="G114" s="107"/>
      <c r="H114" s="107"/>
      <c r="I114" s="107"/>
      <c r="J114" s="107"/>
    </row>
    <row r="115" spans="1:10" ht="15.75">
      <c r="A115" s="122">
        <v>16</v>
      </c>
      <c r="B115" s="320" t="s">
        <v>16</v>
      </c>
      <c r="C115" s="320"/>
      <c r="D115" s="320"/>
      <c r="E115" s="320"/>
      <c r="F115" s="320"/>
      <c r="G115" s="320"/>
      <c r="H115" s="321"/>
      <c r="I115" s="321"/>
      <c r="J115" s="321"/>
    </row>
    <row r="116" spans="1:11" ht="15.75">
      <c r="A116" s="33"/>
      <c r="B116" s="49"/>
      <c r="C116" s="136"/>
      <c r="D116" s="328"/>
      <c r="E116" s="329"/>
      <c r="F116" s="50" t="s">
        <v>214</v>
      </c>
      <c r="G116" s="50" t="s">
        <v>170</v>
      </c>
      <c r="H116" s="170"/>
      <c r="I116" s="326" t="s">
        <v>17</v>
      </c>
      <c r="J116" s="332"/>
      <c r="K116" s="333"/>
    </row>
    <row r="117" spans="1:11" ht="15.75">
      <c r="A117" s="51"/>
      <c r="B117" s="52"/>
      <c r="C117" s="60"/>
      <c r="D117" s="330"/>
      <c r="E117" s="331"/>
      <c r="F117" s="109" t="s">
        <v>213</v>
      </c>
      <c r="G117" s="109" t="s">
        <v>171</v>
      </c>
      <c r="H117" s="172"/>
      <c r="I117" s="334"/>
      <c r="J117" s="335"/>
      <c r="K117" s="336"/>
    </row>
    <row r="118" spans="1:11" ht="15.75">
      <c r="A118" s="51"/>
      <c r="B118" s="53"/>
      <c r="C118" s="137"/>
      <c r="D118" s="341"/>
      <c r="E118" s="342"/>
      <c r="F118" s="7" t="s">
        <v>14</v>
      </c>
      <c r="G118" s="7" t="s">
        <v>14</v>
      </c>
      <c r="H118" s="173"/>
      <c r="I118" s="326" t="s">
        <v>14</v>
      </c>
      <c r="J118" s="327"/>
      <c r="K118" s="8" t="s">
        <v>18</v>
      </c>
    </row>
    <row r="119" spans="1:11" ht="15.75">
      <c r="A119" s="51"/>
      <c r="B119" s="54"/>
      <c r="C119" s="138"/>
      <c r="D119" s="282" t="s">
        <v>9</v>
      </c>
      <c r="E119" s="283"/>
      <c r="F119" s="9">
        <v>19482</v>
      </c>
      <c r="G119" s="9">
        <v>20836</v>
      </c>
      <c r="H119" s="160"/>
      <c r="I119" s="337">
        <f>+F119-G119</f>
        <v>-1354</v>
      </c>
      <c r="J119" s="340"/>
      <c r="K119" s="10">
        <f>+I119/G119*100</f>
        <v>-6.498368208869265</v>
      </c>
    </row>
    <row r="120" spans="1:11" ht="15.75">
      <c r="A120" s="34"/>
      <c r="B120" s="54"/>
      <c r="C120" s="138"/>
      <c r="D120" s="282" t="s">
        <v>55</v>
      </c>
      <c r="E120" s="283"/>
      <c r="F120" s="9">
        <v>2789</v>
      </c>
      <c r="G120" s="9">
        <v>4005</v>
      </c>
      <c r="H120" s="160"/>
      <c r="I120" s="337">
        <f>+F120-G120</f>
        <v>-1216</v>
      </c>
      <c r="J120" s="338"/>
      <c r="K120" s="10">
        <f>+I120/G120*100</f>
        <v>-30.362047440699126</v>
      </c>
    </row>
    <row r="121" spans="1:11" ht="15.75">
      <c r="A121" s="34"/>
      <c r="B121" s="54"/>
      <c r="C121" s="138"/>
      <c r="D121" s="282" t="s">
        <v>147</v>
      </c>
      <c r="E121" s="283"/>
      <c r="F121" s="9">
        <v>1969</v>
      </c>
      <c r="G121" s="9">
        <v>3183</v>
      </c>
      <c r="H121" s="160"/>
      <c r="I121" s="337">
        <f>+F121-G121</f>
        <v>-1214</v>
      </c>
      <c r="J121" s="338"/>
      <c r="K121" s="10">
        <f>+I121/G121*100</f>
        <v>-38.14011938422872</v>
      </c>
    </row>
    <row r="122" spans="1:11" ht="15.75">
      <c r="A122" s="34"/>
      <c r="B122" s="110"/>
      <c r="C122" s="110"/>
      <c r="D122" s="114"/>
      <c r="E122" s="117"/>
      <c r="F122" s="115"/>
      <c r="G122" s="115"/>
      <c r="H122" s="115"/>
      <c r="I122" s="115"/>
      <c r="K122" s="116"/>
    </row>
    <row r="123" spans="1:13" ht="15.75">
      <c r="A123" s="34"/>
      <c r="B123" s="339" t="s">
        <v>252</v>
      </c>
      <c r="C123" s="308"/>
      <c r="D123" s="308"/>
      <c r="E123" s="308"/>
      <c r="F123" s="308"/>
      <c r="G123" s="308"/>
      <c r="H123" s="308"/>
      <c r="I123" s="308"/>
      <c r="J123" s="308"/>
      <c r="K123" s="308"/>
      <c r="L123" s="308"/>
      <c r="M123" s="308"/>
    </row>
    <row r="124" spans="1:13" ht="15.75">
      <c r="A124" s="33"/>
      <c r="B124" s="308"/>
      <c r="C124" s="308"/>
      <c r="D124" s="308"/>
      <c r="E124" s="308"/>
      <c r="F124" s="308"/>
      <c r="G124" s="308"/>
      <c r="H124" s="308"/>
      <c r="I124" s="308"/>
      <c r="J124" s="308"/>
      <c r="K124" s="308"/>
      <c r="L124" s="308"/>
      <c r="M124" s="308"/>
    </row>
    <row r="125" spans="1:13" ht="15.75">
      <c r="A125" s="33"/>
      <c r="B125" s="308"/>
      <c r="C125" s="308"/>
      <c r="D125" s="308"/>
      <c r="E125" s="308"/>
      <c r="F125" s="308"/>
      <c r="G125" s="308"/>
      <c r="H125" s="308"/>
      <c r="I125" s="308"/>
      <c r="J125" s="308"/>
      <c r="K125" s="308"/>
      <c r="L125" s="308"/>
      <c r="M125" s="308"/>
    </row>
    <row r="126" spans="1:13" ht="15.75">
      <c r="A126" s="33"/>
      <c r="B126" s="143"/>
      <c r="C126" s="143"/>
      <c r="D126" s="143"/>
      <c r="E126" s="143"/>
      <c r="F126" s="143"/>
      <c r="G126" s="143"/>
      <c r="H126" s="143"/>
      <c r="I126" s="143"/>
      <c r="J126" s="143"/>
      <c r="K126" s="143"/>
      <c r="L126" s="143"/>
      <c r="M126" s="143"/>
    </row>
    <row r="127" spans="1:13" ht="15.75">
      <c r="A127" s="33"/>
      <c r="B127" s="57"/>
      <c r="C127" s="57"/>
      <c r="D127" s="57"/>
      <c r="E127" s="57"/>
      <c r="F127" s="57"/>
      <c r="G127" s="57"/>
      <c r="H127" s="57"/>
      <c r="I127" s="57"/>
      <c r="J127" s="57"/>
      <c r="K127" s="57"/>
      <c r="L127" s="57"/>
      <c r="M127" s="57"/>
    </row>
    <row r="128" spans="1:10" ht="15.75">
      <c r="A128" s="33">
        <v>17</v>
      </c>
      <c r="B128" s="285" t="s">
        <v>89</v>
      </c>
      <c r="C128" s="285"/>
      <c r="D128" s="285"/>
      <c r="E128" s="285"/>
      <c r="F128" s="285"/>
      <c r="G128" s="285"/>
      <c r="H128" s="285"/>
      <c r="I128" s="285"/>
      <c r="J128" s="285"/>
    </row>
    <row r="129" spans="1:13" ht="15.75" customHeight="1">
      <c r="A129" s="33"/>
      <c r="C129" s="146"/>
      <c r="D129" s="146"/>
      <c r="E129" s="146"/>
      <c r="F129" s="146"/>
      <c r="G129" s="146"/>
      <c r="H129" s="146"/>
      <c r="I129" s="146"/>
      <c r="J129" s="146"/>
      <c r="K129" s="146"/>
      <c r="L129" s="146"/>
      <c r="M129" s="146"/>
    </row>
    <row r="130" spans="1:13" ht="15.75">
      <c r="A130" s="33"/>
      <c r="B130" s="315" t="s">
        <v>247</v>
      </c>
      <c r="C130" s="322"/>
      <c r="D130" s="322"/>
      <c r="E130" s="322"/>
      <c r="F130" s="322"/>
      <c r="G130" s="322"/>
      <c r="H130" s="322"/>
      <c r="I130" s="322"/>
      <c r="J130" s="322"/>
      <c r="K130" s="322"/>
      <c r="L130" s="322"/>
      <c r="M130" s="322"/>
    </row>
    <row r="131" spans="1:13" ht="15.75">
      <c r="A131" s="33"/>
      <c r="B131" s="322"/>
      <c r="C131" s="322"/>
      <c r="D131" s="322"/>
      <c r="E131" s="322"/>
      <c r="F131" s="322"/>
      <c r="G131" s="322"/>
      <c r="H131" s="322"/>
      <c r="I131" s="322"/>
      <c r="J131" s="322"/>
      <c r="K131" s="322"/>
      <c r="L131" s="322"/>
      <c r="M131" s="322"/>
    </row>
    <row r="132" spans="1:13" ht="15.75">
      <c r="A132" s="33"/>
      <c r="B132" s="322"/>
      <c r="C132" s="322"/>
      <c r="D132" s="322"/>
      <c r="E132" s="322"/>
      <c r="F132" s="322"/>
      <c r="G132" s="322"/>
      <c r="H132" s="322"/>
      <c r="I132" s="322"/>
      <c r="J132" s="322"/>
      <c r="K132" s="322"/>
      <c r="L132" s="322"/>
      <c r="M132" s="322"/>
    </row>
    <row r="133" spans="1:13" ht="15.75">
      <c r="A133" s="33"/>
      <c r="B133" s="146"/>
      <c r="C133" s="146"/>
      <c r="D133" s="146"/>
      <c r="E133" s="146"/>
      <c r="F133" s="146"/>
      <c r="G133" s="146"/>
      <c r="H133" s="146"/>
      <c r="I133" s="146"/>
      <c r="J133" s="146"/>
      <c r="K133" s="146"/>
      <c r="L133" s="146"/>
      <c r="M133" s="146"/>
    </row>
    <row r="134" spans="1:13" ht="15.75">
      <c r="A134" s="33"/>
      <c r="B134" s="36"/>
      <c r="C134" s="36"/>
      <c r="D134" s="36"/>
      <c r="E134" s="36"/>
      <c r="F134" s="36"/>
      <c r="G134" s="36"/>
      <c r="H134" s="36"/>
      <c r="I134" s="36"/>
      <c r="J134" s="36"/>
      <c r="K134" s="57"/>
      <c r="L134" s="57"/>
      <c r="M134" s="180"/>
    </row>
    <row r="135" spans="1:10" ht="15.75">
      <c r="A135" s="33">
        <v>18</v>
      </c>
      <c r="B135" s="309" t="s">
        <v>19</v>
      </c>
      <c r="C135" s="309"/>
      <c r="D135" s="309"/>
      <c r="E135" s="309"/>
      <c r="F135" s="309"/>
      <c r="G135" s="309"/>
      <c r="H135" s="309"/>
      <c r="I135" s="309"/>
      <c r="J135" s="309"/>
    </row>
    <row r="136" spans="1:10" ht="15.75">
      <c r="A136" s="33"/>
      <c r="B136" s="41"/>
      <c r="C136" s="41"/>
      <c r="D136" s="41"/>
      <c r="E136" s="41"/>
      <c r="F136" s="41"/>
      <c r="G136" s="41"/>
      <c r="H136" s="41"/>
      <c r="I136" s="41"/>
      <c r="J136" s="41"/>
    </row>
    <row r="137" spans="1:10" ht="15.75">
      <c r="A137" s="33"/>
      <c r="B137" s="46" t="s">
        <v>215</v>
      </c>
      <c r="C137" s="41"/>
      <c r="D137" s="41"/>
      <c r="E137" s="41"/>
      <c r="F137" s="41"/>
      <c r="G137" s="41"/>
      <c r="H137" s="41"/>
      <c r="I137" s="41"/>
      <c r="J137" s="41"/>
    </row>
    <row r="138" spans="1:13" ht="15.75" customHeight="1">
      <c r="A138" s="33"/>
      <c r="B138" s="221"/>
      <c r="C138" s="221"/>
      <c r="D138" s="221"/>
      <c r="E138" s="221"/>
      <c r="F138" s="221"/>
      <c r="G138" s="221"/>
      <c r="H138" s="221"/>
      <c r="I138" s="221"/>
      <c r="J138" s="221"/>
      <c r="K138" s="221"/>
      <c r="L138" s="221"/>
      <c r="M138" s="221"/>
    </row>
    <row r="139" spans="1:10" ht="15.75" customHeight="1">
      <c r="A139" s="33">
        <v>19</v>
      </c>
      <c r="B139" s="309" t="s">
        <v>20</v>
      </c>
      <c r="C139" s="309"/>
      <c r="D139" s="309"/>
      <c r="E139" s="309"/>
      <c r="F139" s="309"/>
      <c r="G139" s="309"/>
      <c r="H139" s="309"/>
      <c r="I139" s="309"/>
      <c r="J139" s="309"/>
    </row>
    <row r="140" spans="1:10" ht="15.75">
      <c r="A140" s="33"/>
      <c r="B140" s="41"/>
      <c r="C140" s="41"/>
      <c r="D140" s="121"/>
      <c r="E140" s="121"/>
      <c r="F140" s="121"/>
      <c r="G140" s="121"/>
      <c r="H140" s="121"/>
      <c r="I140" s="121"/>
      <c r="J140" s="121"/>
    </row>
    <row r="141" spans="1:13" ht="15.75">
      <c r="A141" s="33"/>
      <c r="B141" s="46" t="s">
        <v>21</v>
      </c>
      <c r="C141" s="46"/>
      <c r="D141" s="55"/>
      <c r="E141" s="55"/>
      <c r="G141" s="343" t="s">
        <v>216</v>
      </c>
      <c r="H141" s="314"/>
      <c r="I141" s="314"/>
      <c r="K141" s="290" t="s">
        <v>217</v>
      </c>
      <c r="L141" s="314"/>
      <c r="M141" s="314"/>
    </row>
    <row r="142" spans="1:13" ht="15.75">
      <c r="A142" s="45"/>
      <c r="B142" s="284"/>
      <c r="C142" s="284"/>
      <c r="D142" s="287"/>
      <c r="E142" s="287"/>
      <c r="G142" s="314"/>
      <c r="H142" s="314"/>
      <c r="I142" s="314"/>
      <c r="K142" s="314"/>
      <c r="L142" s="314"/>
      <c r="M142" s="314"/>
    </row>
    <row r="143" spans="1:13" ht="15.75">
      <c r="A143" s="45"/>
      <c r="B143" s="58"/>
      <c r="C143" s="58"/>
      <c r="D143" s="58"/>
      <c r="E143" s="58"/>
      <c r="G143" s="59">
        <v>2005</v>
      </c>
      <c r="I143" s="59">
        <v>2004</v>
      </c>
      <c r="K143" s="59">
        <v>2005</v>
      </c>
      <c r="M143" s="59">
        <v>2004</v>
      </c>
    </row>
    <row r="144" spans="1:13" ht="15.75">
      <c r="A144" s="45"/>
      <c r="B144" s="60"/>
      <c r="C144" s="60"/>
      <c r="D144" s="55"/>
      <c r="E144" s="55"/>
      <c r="G144" s="56" t="s">
        <v>14</v>
      </c>
      <c r="I144" s="56" t="s">
        <v>14</v>
      </c>
      <c r="K144" s="56" t="s">
        <v>14</v>
      </c>
      <c r="M144" s="56" t="s">
        <v>14</v>
      </c>
    </row>
    <row r="145" spans="1:13" ht="15.75">
      <c r="A145" s="45"/>
      <c r="B145" s="174" t="s">
        <v>149</v>
      </c>
      <c r="C145" s="60"/>
      <c r="D145" s="55"/>
      <c r="E145" s="55"/>
      <c r="G145" s="56"/>
      <c r="I145" s="56"/>
      <c r="K145" s="56"/>
      <c r="M145" s="56"/>
    </row>
    <row r="146" spans="1:13" ht="15.75">
      <c r="A146" s="45"/>
      <c r="B146" s="284" t="s">
        <v>225</v>
      </c>
      <c r="C146" s="284"/>
      <c r="D146" s="284"/>
      <c r="E146" s="284"/>
      <c r="G146" s="208">
        <v>820</v>
      </c>
      <c r="H146" s="145"/>
      <c r="I146" s="208">
        <v>702</v>
      </c>
      <c r="J146" s="143"/>
      <c r="K146" s="208">
        <f>+G146</f>
        <v>820</v>
      </c>
      <c r="L146" s="143"/>
      <c r="M146" s="208">
        <v>702</v>
      </c>
    </row>
    <row r="147" spans="1:13" ht="15.75">
      <c r="A147" s="45"/>
      <c r="B147" s="55"/>
      <c r="C147" s="55"/>
      <c r="D147" s="55"/>
      <c r="E147" s="55"/>
      <c r="G147" s="208"/>
      <c r="H147" s="145"/>
      <c r="I147" s="208"/>
      <c r="J147" s="143"/>
      <c r="K147" s="208"/>
      <c r="L147" s="143"/>
      <c r="M147" s="208"/>
    </row>
    <row r="148" spans="1:13" ht="15.75">
      <c r="A148" s="45"/>
      <c r="B148" s="174" t="s">
        <v>179</v>
      </c>
      <c r="C148" s="55"/>
      <c r="D148" s="55"/>
      <c r="E148" s="55"/>
      <c r="G148" s="208">
        <v>0</v>
      </c>
      <c r="H148" s="145"/>
      <c r="I148" s="208">
        <v>0</v>
      </c>
      <c r="J148" s="143"/>
      <c r="K148" s="208">
        <v>0</v>
      </c>
      <c r="L148" s="143"/>
      <c r="M148" s="208">
        <v>0</v>
      </c>
    </row>
    <row r="149" spans="1:13" ht="15.75">
      <c r="A149" s="45"/>
      <c r="B149" s="191"/>
      <c r="C149" s="191"/>
      <c r="D149" s="191"/>
      <c r="E149" s="191"/>
      <c r="G149" s="208"/>
      <c r="H149" s="145"/>
      <c r="I149" s="208"/>
      <c r="J149" s="143"/>
      <c r="K149" s="208"/>
      <c r="L149" s="143"/>
      <c r="M149" s="208"/>
    </row>
    <row r="150" spans="1:13" ht="15.75">
      <c r="A150" s="45"/>
      <c r="B150" s="110"/>
      <c r="C150" s="110"/>
      <c r="D150" s="110"/>
      <c r="E150" s="110"/>
      <c r="G150" s="209">
        <f>SUM(G146:G149)</f>
        <v>820</v>
      </c>
      <c r="H150" s="145"/>
      <c r="I150" s="209">
        <f>SUM(I146:I149)</f>
        <v>702</v>
      </c>
      <c r="J150" s="143"/>
      <c r="K150" s="209">
        <f>SUM(K146:K149)</f>
        <v>820</v>
      </c>
      <c r="L150" s="143"/>
      <c r="M150" s="209">
        <f>SUM(M146:M149)</f>
        <v>702</v>
      </c>
    </row>
    <row r="151" spans="1:9" ht="15.75">
      <c r="A151" s="45"/>
      <c r="B151" s="63"/>
      <c r="C151" s="63"/>
      <c r="D151" s="63"/>
      <c r="E151" s="63"/>
      <c r="F151" s="61"/>
      <c r="G151" s="62"/>
      <c r="H151" s="62"/>
      <c r="I151" s="61"/>
    </row>
    <row r="152" spans="1:13" ht="15.75" customHeight="1">
      <c r="A152" s="45"/>
      <c r="B152" s="2" t="s">
        <v>176</v>
      </c>
      <c r="C152" s="198"/>
      <c r="D152" s="199"/>
      <c r="E152" s="199"/>
      <c r="F152" s="199"/>
      <c r="G152" s="199"/>
      <c r="H152" s="199"/>
      <c r="I152" s="199"/>
      <c r="J152" s="199"/>
      <c r="K152" s="199"/>
      <c r="L152" s="199"/>
      <c r="M152" s="199"/>
    </row>
    <row r="153" spans="1:13" ht="15.75">
      <c r="A153" s="45"/>
      <c r="B153" s="146"/>
      <c r="C153" s="146"/>
      <c r="D153" s="146"/>
      <c r="E153" s="146"/>
      <c r="F153" s="146"/>
      <c r="G153" s="146"/>
      <c r="H153" s="146"/>
      <c r="I153" s="146"/>
      <c r="J153" s="146"/>
      <c r="K153" s="146"/>
      <c r="L153" s="146"/>
      <c r="M153" s="146"/>
    </row>
    <row r="154" spans="1:13" ht="15.75">
      <c r="A154" s="45"/>
      <c r="B154" s="146" t="s">
        <v>177</v>
      </c>
      <c r="C154" s="146"/>
      <c r="D154" s="146"/>
      <c r="E154" s="146"/>
      <c r="F154" s="146"/>
      <c r="G154" s="146"/>
      <c r="H154" s="146"/>
      <c r="I154" s="146"/>
      <c r="J154" s="146"/>
      <c r="K154" s="146"/>
      <c r="L154" s="146"/>
      <c r="M154" s="146"/>
    </row>
    <row r="155" spans="1:13" ht="15.75">
      <c r="A155" s="45"/>
      <c r="B155" s="57"/>
      <c r="C155" s="57"/>
      <c r="D155" s="57"/>
      <c r="E155" s="57"/>
      <c r="F155" s="57"/>
      <c r="G155" s="57"/>
      <c r="H155" s="57"/>
      <c r="I155" s="57"/>
      <c r="J155" s="57"/>
      <c r="K155" s="57"/>
      <c r="L155" s="57"/>
      <c r="M155" s="180"/>
    </row>
    <row r="156" spans="1:10" ht="15.75">
      <c r="A156" s="33">
        <v>20</v>
      </c>
      <c r="B156" s="309" t="s">
        <v>22</v>
      </c>
      <c r="C156" s="309"/>
      <c r="D156" s="287"/>
      <c r="E156" s="287"/>
      <c r="F156" s="287"/>
      <c r="G156" s="287"/>
      <c r="H156" s="287"/>
      <c r="I156" s="287"/>
      <c r="J156" s="287"/>
    </row>
    <row r="157" spans="1:10" ht="15.75">
      <c r="A157" s="33"/>
      <c r="B157" s="41"/>
      <c r="C157" s="41"/>
      <c r="D157" s="121"/>
      <c r="E157" s="121"/>
      <c r="F157" s="121"/>
      <c r="G157" s="121"/>
      <c r="H157" s="121"/>
      <c r="I157" s="121"/>
      <c r="J157" s="121"/>
    </row>
    <row r="158" spans="1:13" ht="15.75">
      <c r="A158" s="33"/>
      <c r="B158" s="67" t="s">
        <v>245</v>
      </c>
      <c r="C158" s="67"/>
      <c r="D158" s="67"/>
      <c r="E158" s="67"/>
      <c r="F158" s="67"/>
      <c r="G158" s="67"/>
      <c r="H158" s="67"/>
      <c r="I158" s="67"/>
      <c r="J158" s="67"/>
      <c r="K158" s="67"/>
      <c r="L158" s="67"/>
      <c r="M158" s="67"/>
    </row>
    <row r="159" spans="1:10" ht="15.75">
      <c r="A159" s="45"/>
      <c r="B159" s="44"/>
      <c r="C159" s="44"/>
      <c r="D159" s="44"/>
      <c r="E159" s="44"/>
      <c r="F159" s="44"/>
      <c r="G159" s="44"/>
      <c r="H159" s="44"/>
      <c r="I159" s="44"/>
      <c r="J159" s="44"/>
    </row>
    <row r="160" spans="1:10" ht="15.75">
      <c r="A160" s="33">
        <v>21</v>
      </c>
      <c r="B160" s="309" t="s">
        <v>23</v>
      </c>
      <c r="C160" s="309"/>
      <c r="D160" s="287"/>
      <c r="E160" s="287"/>
      <c r="F160" s="287"/>
      <c r="G160" s="287"/>
      <c r="H160" s="287"/>
      <c r="I160" s="287"/>
      <c r="J160" s="287"/>
    </row>
    <row r="161" spans="1:10" ht="15.75">
      <c r="A161" s="33"/>
      <c r="B161" s="41"/>
      <c r="C161" s="41"/>
      <c r="D161" s="121"/>
      <c r="E161" s="121"/>
      <c r="F161" s="121"/>
      <c r="G161" s="121"/>
      <c r="H161" s="121"/>
      <c r="I161" s="121"/>
      <c r="J161" s="121"/>
    </row>
    <row r="162" spans="1:11" ht="15.75" customHeight="1">
      <c r="A162" s="33"/>
      <c r="B162" s="67" t="s">
        <v>246</v>
      </c>
      <c r="C162" s="67"/>
      <c r="D162" s="67"/>
      <c r="E162" s="67"/>
      <c r="F162" s="67"/>
      <c r="G162" s="67"/>
      <c r="H162" s="67"/>
      <c r="I162" s="67"/>
      <c r="J162" s="67"/>
      <c r="K162" s="67"/>
    </row>
    <row r="163" spans="1:10" ht="15.75">
      <c r="A163" s="33"/>
      <c r="B163" s="108"/>
      <c r="C163" s="108"/>
      <c r="D163" s="107"/>
      <c r="E163" s="107"/>
      <c r="F163" s="107"/>
      <c r="G163" s="107"/>
      <c r="H163" s="107"/>
      <c r="I163" s="107"/>
      <c r="J163" s="107"/>
    </row>
    <row r="164" spans="1:10" ht="15.75">
      <c r="A164" s="33">
        <v>22</v>
      </c>
      <c r="B164" s="106" t="s">
        <v>148</v>
      </c>
      <c r="C164" s="108"/>
      <c r="D164" s="107"/>
      <c r="E164" s="107"/>
      <c r="F164" s="107"/>
      <c r="G164" s="107"/>
      <c r="H164" s="107"/>
      <c r="I164" s="107"/>
      <c r="J164" s="107"/>
    </row>
    <row r="165" spans="1:10" ht="15.75">
      <c r="A165" s="33"/>
      <c r="B165" s="106"/>
      <c r="C165" s="108"/>
      <c r="D165" s="107"/>
      <c r="E165" s="107"/>
      <c r="F165" s="107"/>
      <c r="G165" s="107"/>
      <c r="H165" s="107"/>
      <c r="I165" s="107"/>
      <c r="J165" s="107"/>
    </row>
    <row r="166" spans="1:13" ht="15.75">
      <c r="A166" s="33"/>
      <c r="B166" s="106" t="s">
        <v>226</v>
      </c>
      <c r="C166" s="146"/>
      <c r="D166" s="146"/>
      <c r="E166" s="146"/>
      <c r="F166" s="146"/>
      <c r="G166" s="146"/>
      <c r="H166" s="146"/>
      <c r="I166" s="146"/>
      <c r="J166" s="146"/>
      <c r="K166" s="146"/>
      <c r="L166" s="146"/>
      <c r="M166" s="146"/>
    </row>
    <row r="167" spans="1:13" ht="15.75">
      <c r="A167" s="33"/>
      <c r="B167" s="106"/>
      <c r="C167" s="146"/>
      <c r="D167" s="146"/>
      <c r="E167" s="146"/>
      <c r="F167" s="146"/>
      <c r="G167" s="146"/>
      <c r="H167" s="146"/>
      <c r="I167" s="146"/>
      <c r="J167" s="146"/>
      <c r="K167" s="146"/>
      <c r="L167" s="146"/>
      <c r="M167" s="146"/>
    </row>
    <row r="168" spans="1:14" ht="15.75">
      <c r="A168" s="33"/>
      <c r="B168" s="279" t="s">
        <v>228</v>
      </c>
      <c r="C168" s="280"/>
      <c r="D168" s="280"/>
      <c r="E168" s="280"/>
      <c r="F168" s="280"/>
      <c r="G168" s="280"/>
      <c r="H168" s="280"/>
      <c r="I168" s="280"/>
      <c r="J168" s="280"/>
      <c r="K168" s="280"/>
      <c r="L168" s="280"/>
      <c r="M168" s="280"/>
      <c r="N168" s="222"/>
    </row>
    <row r="169" spans="1:14" ht="15.75">
      <c r="A169" s="33"/>
      <c r="B169" s="280"/>
      <c r="C169" s="280"/>
      <c r="D169" s="280"/>
      <c r="E169" s="280"/>
      <c r="F169" s="280"/>
      <c r="G169" s="280"/>
      <c r="H169" s="280"/>
      <c r="I169" s="280"/>
      <c r="J169" s="280"/>
      <c r="K169" s="280"/>
      <c r="L169" s="280"/>
      <c r="M169" s="280"/>
      <c r="N169" s="222"/>
    </row>
    <row r="170" spans="1:14" ht="15.75">
      <c r="A170" s="33"/>
      <c r="B170" s="222"/>
      <c r="C170" s="222"/>
      <c r="D170" s="222"/>
      <c r="E170" s="222"/>
      <c r="F170" s="222"/>
      <c r="G170" s="222"/>
      <c r="H170" s="222"/>
      <c r="I170" s="222"/>
      <c r="J170" s="222"/>
      <c r="K170" s="222"/>
      <c r="L170" s="222"/>
      <c r="M170" s="222"/>
      <c r="N170" s="222"/>
    </row>
    <row r="171" spans="1:13" ht="15.75">
      <c r="A171" s="33"/>
      <c r="B171" s="147" t="s">
        <v>227</v>
      </c>
      <c r="C171" s="57"/>
      <c r="D171" s="57"/>
      <c r="E171" s="57"/>
      <c r="F171" s="57"/>
      <c r="G171" s="57"/>
      <c r="H171" s="57"/>
      <c r="I171" s="57"/>
      <c r="J171" s="57"/>
      <c r="K171" s="57"/>
      <c r="L171" s="57"/>
      <c r="M171" s="180"/>
    </row>
    <row r="172" spans="1:13" ht="15.75">
      <c r="A172" s="33"/>
      <c r="B172" s="57"/>
      <c r="C172" s="57"/>
      <c r="D172" s="57"/>
      <c r="E172" s="57"/>
      <c r="F172" s="57"/>
      <c r="G172" s="57"/>
      <c r="H172" s="57"/>
      <c r="I172" s="57"/>
      <c r="J172" s="57"/>
      <c r="K172" s="57"/>
      <c r="L172" s="57"/>
      <c r="M172" s="180"/>
    </row>
    <row r="173" spans="1:13" s="143" customFormat="1" ht="15.75">
      <c r="A173" s="122"/>
      <c r="B173" s="146" t="s">
        <v>180</v>
      </c>
      <c r="C173" s="146"/>
      <c r="D173" s="146"/>
      <c r="E173" s="146"/>
      <c r="F173" s="146"/>
      <c r="G173" s="146"/>
      <c r="H173" s="146"/>
      <c r="I173" s="146"/>
      <c r="J173" s="146"/>
      <c r="K173" s="146"/>
      <c r="L173" s="146"/>
      <c r="M173" s="184"/>
    </row>
    <row r="174" spans="1:13" s="143" customFormat="1" ht="15.75">
      <c r="A174" s="122"/>
      <c r="B174" s="146"/>
      <c r="C174" s="146"/>
      <c r="D174" s="146"/>
      <c r="E174" s="146"/>
      <c r="F174" s="146"/>
      <c r="G174" s="146"/>
      <c r="H174" s="146"/>
      <c r="I174" s="146"/>
      <c r="J174" s="146"/>
      <c r="K174" s="146"/>
      <c r="L174" s="146"/>
      <c r="M174" s="184"/>
    </row>
    <row r="175" spans="1:13" s="143" customFormat="1" ht="15.75">
      <c r="A175" s="122"/>
      <c r="B175" s="146"/>
      <c r="C175" s="146"/>
      <c r="D175" s="146"/>
      <c r="E175" s="146"/>
      <c r="F175" s="146"/>
      <c r="I175" s="175" t="s">
        <v>152</v>
      </c>
      <c r="J175" s="146"/>
      <c r="K175" s="175" t="s">
        <v>154</v>
      </c>
      <c r="L175" s="175"/>
      <c r="M175" s="144" t="s">
        <v>153</v>
      </c>
    </row>
    <row r="176" spans="1:13" s="143" customFormat="1" ht="15.75">
      <c r="A176" s="122"/>
      <c r="B176" s="146"/>
      <c r="C176" s="146"/>
      <c r="D176" s="146"/>
      <c r="E176" s="146"/>
      <c r="F176" s="146"/>
      <c r="I176" s="175" t="s">
        <v>14</v>
      </c>
      <c r="J176" s="146"/>
      <c r="K176" s="175" t="s">
        <v>14</v>
      </c>
      <c r="L176" s="175"/>
      <c r="M176" s="175" t="s">
        <v>14</v>
      </c>
    </row>
    <row r="177" spans="1:13" s="143" customFormat="1" ht="15.75">
      <c r="A177" s="122"/>
      <c r="B177" s="146"/>
      <c r="C177" s="146"/>
      <c r="D177" s="146"/>
      <c r="E177" s="146"/>
      <c r="F177" s="146"/>
      <c r="I177" s="175"/>
      <c r="J177" s="146"/>
      <c r="K177" s="175"/>
      <c r="L177" s="175"/>
      <c r="M177" s="161"/>
    </row>
    <row r="178" spans="1:13" s="143" customFormat="1" ht="15.75">
      <c r="A178" s="122"/>
      <c r="B178" s="146" t="s">
        <v>157</v>
      </c>
      <c r="C178" s="146"/>
      <c r="D178" s="146"/>
      <c r="E178" s="146"/>
      <c r="F178" s="146"/>
      <c r="I178" s="145">
        <v>4000</v>
      </c>
      <c r="J178" s="146"/>
      <c r="K178" s="145">
        <v>4000</v>
      </c>
      <c r="M178" s="165">
        <v>0</v>
      </c>
    </row>
    <row r="179" spans="1:13" s="143" customFormat="1" ht="15.75">
      <c r="A179" s="122"/>
      <c r="B179" s="146" t="s">
        <v>150</v>
      </c>
      <c r="C179" s="146"/>
      <c r="D179" s="146"/>
      <c r="E179" s="146"/>
      <c r="F179" s="146"/>
      <c r="I179" s="148">
        <v>3546</v>
      </c>
      <c r="J179" s="146"/>
      <c r="K179" s="148">
        <v>376</v>
      </c>
      <c r="L179" s="146"/>
      <c r="M179" s="165">
        <f>+I179-K179</f>
        <v>3170</v>
      </c>
    </row>
    <row r="180" spans="1:13" s="143" customFormat="1" ht="15.75">
      <c r="A180" s="122"/>
      <c r="B180" s="146" t="s">
        <v>151</v>
      </c>
      <c r="C180" s="146"/>
      <c r="D180" s="146"/>
      <c r="E180" s="146"/>
      <c r="F180" s="146"/>
      <c r="I180" s="148">
        <v>1971</v>
      </c>
      <c r="J180" s="146"/>
      <c r="K180" s="148">
        <v>1971</v>
      </c>
      <c r="L180" s="146"/>
      <c r="M180" s="165">
        <f>+I180-K180</f>
        <v>0</v>
      </c>
    </row>
    <row r="181" spans="1:13" s="143" customFormat="1" ht="15.75">
      <c r="A181" s="122"/>
      <c r="B181" s="108" t="s">
        <v>155</v>
      </c>
      <c r="C181" s="108"/>
      <c r="D181" s="108"/>
      <c r="E181" s="108"/>
      <c r="F181" s="108"/>
      <c r="I181" s="176">
        <v>781</v>
      </c>
      <c r="J181" s="108"/>
      <c r="K181" s="145">
        <v>660</v>
      </c>
      <c r="L181" s="108"/>
      <c r="M181" s="165">
        <f>+I181-K181</f>
        <v>121</v>
      </c>
    </row>
    <row r="182" spans="1:13" s="143" customFormat="1" ht="15.75">
      <c r="A182" s="122"/>
      <c r="B182" s="108" t="s">
        <v>156</v>
      </c>
      <c r="C182" s="108"/>
      <c r="D182" s="108"/>
      <c r="E182" s="108"/>
      <c r="F182" s="108"/>
      <c r="I182" s="176">
        <v>1500</v>
      </c>
      <c r="J182" s="108"/>
      <c r="K182" s="145">
        <v>1621</v>
      </c>
      <c r="L182" s="108"/>
      <c r="M182" s="165">
        <f>+I182-K182</f>
        <v>-121</v>
      </c>
    </row>
    <row r="183" spans="1:13" s="143" customFormat="1" ht="16.5" thickBot="1">
      <c r="A183" s="122"/>
      <c r="B183" s="108"/>
      <c r="C183" s="108"/>
      <c r="D183" s="108"/>
      <c r="E183" s="108"/>
      <c r="F183" s="108"/>
      <c r="I183" s="177">
        <f>SUM(I178:I182)</f>
        <v>11798</v>
      </c>
      <c r="J183" s="108"/>
      <c r="K183" s="177">
        <f>SUM(K178:K182)</f>
        <v>8628</v>
      </c>
      <c r="L183" s="108"/>
      <c r="M183" s="185">
        <f>SUM(M178:M182)</f>
        <v>3170</v>
      </c>
    </row>
    <row r="184" spans="1:13" s="143" customFormat="1" ht="16.5" thickTop="1">
      <c r="A184" s="122"/>
      <c r="B184" s="108"/>
      <c r="C184" s="108"/>
      <c r="D184" s="108"/>
      <c r="E184" s="108"/>
      <c r="F184" s="108"/>
      <c r="G184" s="178"/>
      <c r="H184" s="108"/>
      <c r="I184" s="178"/>
      <c r="J184" s="108"/>
      <c r="K184" s="178"/>
      <c r="M184" s="161"/>
    </row>
    <row r="185" spans="1:13" s="143" customFormat="1" ht="15.75">
      <c r="A185" s="122"/>
      <c r="B185" s="304" t="s">
        <v>158</v>
      </c>
      <c r="C185" s="304"/>
      <c r="D185" s="304"/>
      <c r="E185" s="304"/>
      <c r="F185" s="304"/>
      <c r="G185" s="304"/>
      <c r="H185" s="304"/>
      <c r="I185" s="304"/>
      <c r="J185" s="304"/>
      <c r="K185" s="304"/>
      <c r="L185" s="304"/>
      <c r="M185" s="304"/>
    </row>
    <row r="186" spans="1:13" s="143" customFormat="1" ht="15.75">
      <c r="A186" s="122"/>
      <c r="B186" s="304"/>
      <c r="C186" s="304"/>
      <c r="D186" s="304"/>
      <c r="E186" s="304"/>
      <c r="F186" s="304"/>
      <c r="G186" s="304"/>
      <c r="H186" s="304"/>
      <c r="I186" s="304"/>
      <c r="J186" s="304"/>
      <c r="K186" s="304"/>
      <c r="L186" s="304"/>
      <c r="M186" s="304"/>
    </row>
    <row r="187" spans="1:13" s="143" customFormat="1" ht="15.75">
      <c r="A187" s="122"/>
      <c r="B187" s="304"/>
      <c r="C187" s="304"/>
      <c r="D187" s="304"/>
      <c r="E187" s="304"/>
      <c r="F187" s="304"/>
      <c r="G187" s="304"/>
      <c r="H187" s="304"/>
      <c r="I187" s="304"/>
      <c r="J187" s="304"/>
      <c r="K187" s="304"/>
      <c r="L187" s="304"/>
      <c r="M187" s="304"/>
    </row>
    <row r="188" spans="1:13" s="143" customFormat="1" ht="15.75">
      <c r="A188" s="122"/>
      <c r="B188" s="108"/>
      <c r="C188" s="108"/>
      <c r="D188" s="108"/>
      <c r="E188" s="108"/>
      <c r="F188" s="108"/>
      <c r="G188" s="108"/>
      <c r="H188" s="108"/>
      <c r="I188" s="108"/>
      <c r="J188" s="108"/>
      <c r="M188" s="161"/>
    </row>
    <row r="189" spans="1:13" s="143" customFormat="1" ht="15.75">
      <c r="A189" s="33">
        <v>23</v>
      </c>
      <c r="B189" s="106" t="s">
        <v>79</v>
      </c>
      <c r="C189" s="108"/>
      <c r="D189" s="108"/>
      <c r="E189" s="108"/>
      <c r="F189" s="108"/>
      <c r="G189" s="108"/>
      <c r="H189" s="108"/>
      <c r="I189" s="108"/>
      <c r="J189" s="108"/>
      <c r="M189" s="161"/>
    </row>
    <row r="190" spans="1:13" s="143" customFormat="1" ht="15.75">
      <c r="A190" s="33"/>
      <c r="B190" s="106"/>
      <c r="C190" s="108"/>
      <c r="D190" s="108"/>
      <c r="E190" s="108"/>
      <c r="F190" s="108"/>
      <c r="G190" s="108"/>
      <c r="H190" s="108"/>
      <c r="I190" s="108"/>
      <c r="J190" s="108"/>
      <c r="M190" s="161"/>
    </row>
    <row r="191" spans="1:13" s="143" customFormat="1" ht="15.75">
      <c r="A191" s="33"/>
      <c r="B191" s="108" t="s">
        <v>229</v>
      </c>
      <c r="C191" s="108"/>
      <c r="D191" s="108"/>
      <c r="E191" s="108"/>
      <c r="F191" s="108"/>
      <c r="G191" s="108"/>
      <c r="H191" s="108"/>
      <c r="I191" s="108"/>
      <c r="J191" s="108"/>
      <c r="M191" s="161"/>
    </row>
    <row r="192" spans="1:13" ht="15.75">
      <c r="A192" s="38"/>
      <c r="C192" s="106"/>
      <c r="D192" s="107"/>
      <c r="E192" s="107"/>
      <c r="F192" s="107"/>
      <c r="G192" s="107"/>
      <c r="H192" s="107"/>
      <c r="I192" s="111" t="s">
        <v>81</v>
      </c>
      <c r="J192" s="111"/>
      <c r="K192" s="112" t="s">
        <v>80</v>
      </c>
      <c r="L192" s="112"/>
      <c r="M192" s="144" t="s">
        <v>51</v>
      </c>
    </row>
    <row r="193" spans="1:13" ht="15.75">
      <c r="A193" s="33"/>
      <c r="B193" s="108"/>
      <c r="C193" s="108"/>
      <c r="D193" s="107"/>
      <c r="E193" s="107"/>
      <c r="F193" s="107"/>
      <c r="G193" s="107"/>
      <c r="H193" s="107"/>
      <c r="I193" s="111" t="s">
        <v>14</v>
      </c>
      <c r="J193" s="111"/>
      <c r="K193" s="112" t="s">
        <v>14</v>
      </c>
      <c r="L193" s="112"/>
      <c r="M193" s="144" t="s">
        <v>14</v>
      </c>
    </row>
    <row r="194" spans="1:8" ht="15.75">
      <c r="A194" s="33"/>
      <c r="B194" s="106" t="s">
        <v>189</v>
      </c>
      <c r="C194" s="106"/>
      <c r="D194" s="107"/>
      <c r="E194" s="107"/>
      <c r="F194" s="107"/>
      <c r="G194" s="107"/>
      <c r="H194" s="107"/>
    </row>
    <row r="195" spans="1:8" ht="15.75">
      <c r="A195" s="33"/>
      <c r="B195" s="108"/>
      <c r="C195" s="108"/>
      <c r="D195" s="107"/>
      <c r="E195" s="107"/>
      <c r="F195" s="107"/>
      <c r="G195" s="107"/>
      <c r="H195" s="107"/>
    </row>
    <row r="196" spans="1:13" ht="15.75">
      <c r="A196" s="33"/>
      <c r="B196" s="108" t="s">
        <v>185</v>
      </c>
      <c r="C196" s="108"/>
      <c r="D196" s="107"/>
      <c r="E196" s="107"/>
      <c r="F196" s="107"/>
      <c r="G196" s="107"/>
      <c r="H196" s="107"/>
      <c r="I196" s="139">
        <v>1204</v>
      </c>
      <c r="J196" s="139"/>
      <c r="K196" s="204">
        <v>0</v>
      </c>
      <c r="L196" s="70"/>
      <c r="M196" s="165">
        <f>SUM(I196:K196)</f>
        <v>1204</v>
      </c>
    </row>
    <row r="197" spans="1:13" ht="15.75">
      <c r="A197" s="33"/>
      <c r="B197" s="108"/>
      <c r="C197" s="108"/>
      <c r="D197" s="107"/>
      <c r="E197" s="107"/>
      <c r="F197" s="107"/>
      <c r="G197" s="107"/>
      <c r="H197" s="107"/>
      <c r="I197" s="139"/>
      <c r="J197" s="139"/>
      <c r="K197" s="204"/>
      <c r="L197" s="70"/>
      <c r="M197" s="165"/>
    </row>
    <row r="198" spans="1:13" ht="15.75">
      <c r="A198" s="33"/>
      <c r="C198" s="106"/>
      <c r="D198" s="107"/>
      <c r="E198" s="113"/>
      <c r="F198" s="107"/>
      <c r="G198" s="107"/>
      <c r="H198" s="107"/>
      <c r="I198" s="140">
        <f>SUM(I196:I197)</f>
        <v>1204</v>
      </c>
      <c r="J198" s="139"/>
      <c r="K198" s="205">
        <f>SUM(K196:K197)</f>
        <v>0</v>
      </c>
      <c r="L198" s="70"/>
      <c r="M198" s="186">
        <f>SUM(M196:M197)</f>
        <v>1204</v>
      </c>
    </row>
    <row r="199" spans="1:11" ht="15.75">
      <c r="A199" s="33"/>
      <c r="B199" s="106"/>
      <c r="C199" s="106"/>
      <c r="D199" s="107"/>
      <c r="E199" s="113"/>
      <c r="F199" s="107"/>
      <c r="G199" s="107"/>
      <c r="H199" s="107"/>
      <c r="I199" s="107"/>
      <c r="J199" s="107"/>
      <c r="K199" s="204"/>
    </row>
    <row r="200" spans="1:13" ht="15.75">
      <c r="A200" s="33"/>
      <c r="B200" s="108" t="s">
        <v>186</v>
      </c>
      <c r="C200" s="108"/>
      <c r="D200" s="107"/>
      <c r="E200" s="107"/>
      <c r="F200" s="107"/>
      <c r="G200" s="107"/>
      <c r="H200" s="107"/>
      <c r="I200" s="139">
        <v>5165</v>
      </c>
      <c r="J200" s="139"/>
      <c r="K200" s="204">
        <v>0</v>
      </c>
      <c r="L200" s="70"/>
      <c r="M200" s="165">
        <f>+K200+I200</f>
        <v>5165</v>
      </c>
    </row>
    <row r="201" spans="1:13" ht="15.75">
      <c r="A201" s="33"/>
      <c r="B201" s="108"/>
      <c r="C201" s="108"/>
      <c r="D201" s="107"/>
      <c r="E201" s="107"/>
      <c r="F201" s="107"/>
      <c r="G201" s="107"/>
      <c r="H201" s="107"/>
      <c r="I201" s="139"/>
      <c r="J201" s="139"/>
      <c r="K201" s="204"/>
      <c r="L201" s="70"/>
      <c r="M201" s="165"/>
    </row>
    <row r="202" spans="1:13" ht="15.75">
      <c r="A202" s="33"/>
      <c r="B202" s="108"/>
      <c r="C202" s="108"/>
      <c r="D202" s="107"/>
      <c r="E202" s="113"/>
      <c r="F202" s="107"/>
      <c r="G202" s="107"/>
      <c r="H202" s="107"/>
      <c r="I202" s="141">
        <f>SUM(I200:I201)</f>
        <v>5165</v>
      </c>
      <c r="J202" s="107"/>
      <c r="K202" s="205">
        <f>SUM(K200:K201)</f>
        <v>0</v>
      </c>
      <c r="M202" s="187">
        <f>SUM(M200:M201)</f>
        <v>5165</v>
      </c>
    </row>
    <row r="203" spans="1:11" ht="15.75">
      <c r="A203" s="33"/>
      <c r="B203" s="108"/>
      <c r="C203" s="108"/>
      <c r="D203" s="107"/>
      <c r="E203" s="106"/>
      <c r="F203" s="107"/>
      <c r="G203" s="107"/>
      <c r="H203" s="107"/>
      <c r="I203" s="107"/>
      <c r="J203" s="107"/>
      <c r="K203" s="204"/>
    </row>
    <row r="204" spans="1:13" ht="16.5" thickBot="1">
      <c r="A204" s="33"/>
      <c r="B204" s="147" t="s">
        <v>187</v>
      </c>
      <c r="C204" s="147"/>
      <c r="F204" s="107"/>
      <c r="G204" s="107"/>
      <c r="H204" s="107"/>
      <c r="I204" s="142">
        <f>+I202+I198</f>
        <v>6369</v>
      </c>
      <c r="J204" s="107"/>
      <c r="K204" s="206">
        <f>+K202+K198</f>
        <v>0</v>
      </c>
      <c r="M204" s="188">
        <f>+M202+M198</f>
        <v>6369</v>
      </c>
    </row>
    <row r="205" spans="1:11" ht="16.5" thickTop="1">
      <c r="A205" s="33"/>
      <c r="B205" s="106"/>
      <c r="C205" s="106"/>
      <c r="D205" s="106"/>
      <c r="E205" s="57"/>
      <c r="F205" s="57"/>
      <c r="G205" s="57"/>
      <c r="H205" s="57"/>
      <c r="I205" s="57"/>
      <c r="J205" s="57"/>
      <c r="K205" s="204"/>
    </row>
    <row r="206" spans="1:11" ht="15.75">
      <c r="A206" s="33"/>
      <c r="B206" s="106" t="s">
        <v>188</v>
      </c>
      <c r="C206" s="106"/>
      <c r="D206" s="106"/>
      <c r="E206" s="57"/>
      <c r="F206" s="57"/>
      <c r="G206" s="57"/>
      <c r="H206" s="57"/>
      <c r="I206" s="57"/>
      <c r="J206" s="57"/>
      <c r="K206" s="204"/>
    </row>
    <row r="207" spans="1:11" ht="15.75">
      <c r="A207" s="33"/>
      <c r="B207" s="106"/>
      <c r="C207" s="106"/>
      <c r="D207" s="106"/>
      <c r="E207" s="57"/>
      <c r="F207" s="57"/>
      <c r="G207" s="57"/>
      <c r="H207" s="57"/>
      <c r="I207" s="57"/>
      <c r="J207" s="57"/>
      <c r="K207" s="204"/>
    </row>
    <row r="208" spans="1:13" ht="15.75">
      <c r="A208" s="33"/>
      <c r="B208" s="106" t="s">
        <v>183</v>
      </c>
      <c r="C208" s="106"/>
      <c r="D208" s="106"/>
      <c r="E208" s="57"/>
      <c r="F208" s="57"/>
      <c r="G208" s="57"/>
      <c r="H208" s="57"/>
      <c r="I208" s="201">
        <v>4244</v>
      </c>
      <c r="J208" s="201"/>
      <c r="K208" s="204">
        <v>0</v>
      </c>
      <c r="L208" s="70"/>
      <c r="M208" s="165">
        <f>+K208+I208</f>
        <v>4244</v>
      </c>
    </row>
    <row r="209" spans="1:13" ht="15.75">
      <c r="A209" s="33"/>
      <c r="B209" s="106" t="s">
        <v>184</v>
      </c>
      <c r="C209" s="106"/>
      <c r="D209" s="106"/>
      <c r="E209" s="57"/>
      <c r="F209" s="57"/>
      <c r="G209" s="57"/>
      <c r="H209" s="57"/>
      <c r="I209" s="201">
        <v>3000</v>
      </c>
      <c r="J209" s="201"/>
      <c r="K209" s="204">
        <v>0</v>
      </c>
      <c r="L209" s="70"/>
      <c r="M209" s="165">
        <f>+K209+I209</f>
        <v>3000</v>
      </c>
    </row>
    <row r="210" spans="1:13" ht="16.5" thickBot="1">
      <c r="A210" s="33"/>
      <c r="B210" s="106"/>
      <c r="C210" s="106"/>
      <c r="D210" s="106"/>
      <c r="E210" s="57"/>
      <c r="F210" s="57"/>
      <c r="G210" s="57"/>
      <c r="H210" s="57"/>
      <c r="I210" s="202">
        <f>SUM(I208:I209)</f>
        <v>7244</v>
      </c>
      <c r="J210" s="201"/>
      <c r="K210" s="207">
        <f>SUM(K208:K209)</f>
        <v>0</v>
      </c>
      <c r="L210" s="70"/>
      <c r="M210" s="203">
        <f>+K210+I210</f>
        <v>7244</v>
      </c>
    </row>
    <row r="211" spans="1:10" ht="16.5" thickTop="1">
      <c r="A211" s="33"/>
      <c r="B211" s="106"/>
      <c r="C211" s="106"/>
      <c r="D211" s="106"/>
      <c r="E211" s="57"/>
      <c r="F211" s="57"/>
      <c r="G211" s="57"/>
      <c r="H211" s="57"/>
      <c r="I211" s="57"/>
      <c r="J211" s="57"/>
    </row>
    <row r="212" spans="1:10" ht="15.75">
      <c r="A212" s="33"/>
      <c r="B212" s="106"/>
      <c r="C212" s="106"/>
      <c r="D212" s="106"/>
      <c r="E212" s="57"/>
      <c r="F212" s="57"/>
      <c r="G212" s="57"/>
      <c r="H212" s="57"/>
      <c r="I212" s="57"/>
      <c r="J212" s="57"/>
    </row>
    <row r="213" spans="1:10" ht="15.75">
      <c r="A213" s="33"/>
      <c r="B213" s="106"/>
      <c r="C213" s="106"/>
      <c r="D213" s="106"/>
      <c r="E213" s="57"/>
      <c r="F213" s="57"/>
      <c r="G213" s="57"/>
      <c r="H213" s="57"/>
      <c r="I213" s="57"/>
      <c r="J213" s="57"/>
    </row>
    <row r="214" spans="1:10" ht="15.75">
      <c r="A214" s="33"/>
      <c r="B214" s="106"/>
      <c r="C214" s="106"/>
      <c r="D214" s="106"/>
      <c r="E214" s="57"/>
      <c r="F214" s="57"/>
      <c r="G214" s="57"/>
      <c r="H214" s="57"/>
      <c r="I214" s="57"/>
      <c r="J214" s="57"/>
    </row>
    <row r="215" spans="1:10" ht="15.75">
      <c r="A215" s="33">
        <v>24</v>
      </c>
      <c r="B215" s="106" t="s">
        <v>82</v>
      </c>
      <c r="C215" s="106"/>
      <c r="D215" s="106"/>
      <c r="E215" s="57"/>
      <c r="F215" s="57"/>
      <c r="G215" s="57"/>
      <c r="H215" s="57"/>
      <c r="I215" s="57"/>
      <c r="J215" s="57"/>
    </row>
    <row r="216" spans="1:10" ht="15.75">
      <c r="A216" s="33"/>
      <c r="B216" s="106"/>
      <c r="C216" s="106"/>
      <c r="D216" s="106"/>
      <c r="E216" s="57"/>
      <c r="F216" s="57"/>
      <c r="G216" s="57"/>
      <c r="H216" s="57"/>
      <c r="I216" s="57"/>
      <c r="J216" s="57"/>
    </row>
    <row r="217" spans="1:10" ht="15.75">
      <c r="A217" s="33"/>
      <c r="B217" s="108" t="s">
        <v>230</v>
      </c>
      <c r="C217" s="108"/>
      <c r="D217" s="106"/>
      <c r="E217" s="57"/>
      <c r="F217" s="57"/>
      <c r="G217" s="57"/>
      <c r="H217" s="57"/>
      <c r="I217" s="57"/>
      <c r="J217" s="57"/>
    </row>
    <row r="218" spans="1:10" ht="15.75">
      <c r="A218" s="33"/>
      <c r="B218" s="106"/>
      <c r="C218" s="106"/>
      <c r="D218" s="106"/>
      <c r="E218" s="57"/>
      <c r="F218" s="57"/>
      <c r="G218" s="57"/>
      <c r="H218" s="57"/>
      <c r="I218" s="57"/>
      <c r="J218" s="57"/>
    </row>
    <row r="219" spans="1:10" ht="15.75" customHeight="1">
      <c r="A219" s="33">
        <v>25</v>
      </c>
      <c r="B219" s="64" t="s">
        <v>83</v>
      </c>
      <c r="C219" s="64"/>
      <c r="D219" s="44"/>
      <c r="E219" s="44"/>
      <c r="F219" s="44"/>
      <c r="G219" s="44"/>
      <c r="H219" s="44"/>
      <c r="I219" s="44"/>
      <c r="J219" s="44"/>
    </row>
    <row r="220" spans="1:10" ht="15.75">
      <c r="A220" s="33"/>
      <c r="B220" s="67"/>
      <c r="C220" s="67"/>
      <c r="D220" s="44"/>
      <c r="E220" s="44"/>
      <c r="F220" s="44"/>
      <c r="G220" s="44"/>
      <c r="H220" s="44"/>
      <c r="I220" s="44"/>
      <c r="J220" s="44"/>
    </row>
    <row r="221" spans="1:10" ht="15.75">
      <c r="A221" s="33"/>
      <c r="B221" s="67" t="s">
        <v>231</v>
      </c>
      <c r="C221" s="67"/>
      <c r="D221" s="44"/>
      <c r="E221" s="44"/>
      <c r="F221" s="44"/>
      <c r="G221" s="44"/>
      <c r="H221" s="44"/>
      <c r="I221" s="44"/>
      <c r="J221" s="44"/>
    </row>
    <row r="222" spans="1:10" ht="15.75">
      <c r="A222" s="33"/>
      <c r="B222" s="44"/>
      <c r="C222" s="44"/>
      <c r="D222" s="44"/>
      <c r="E222" s="44"/>
      <c r="F222" s="44"/>
      <c r="G222" s="44"/>
      <c r="H222" s="44"/>
      <c r="I222" s="44"/>
      <c r="J222" s="44"/>
    </row>
    <row r="223" spans="1:10" ht="15.75">
      <c r="A223" s="33">
        <v>26</v>
      </c>
      <c r="B223" s="309" t="s">
        <v>24</v>
      </c>
      <c r="C223" s="309"/>
      <c r="D223" s="309"/>
      <c r="E223" s="309"/>
      <c r="F223" s="309"/>
      <c r="G223" s="309"/>
      <c r="H223" s="309"/>
      <c r="I223" s="309"/>
      <c r="J223" s="309"/>
    </row>
    <row r="224" spans="1:10" ht="15.75">
      <c r="A224" s="33"/>
      <c r="B224" s="41"/>
      <c r="C224" s="41"/>
      <c r="D224" s="41"/>
      <c r="E224" s="41"/>
      <c r="F224" s="41"/>
      <c r="G224" s="41"/>
      <c r="H224" s="41"/>
      <c r="I224" s="41"/>
      <c r="J224" s="41"/>
    </row>
    <row r="225" spans="1:13" ht="15.75">
      <c r="A225" s="33"/>
      <c r="B225" s="277" t="s">
        <v>218</v>
      </c>
      <c r="C225" s="277"/>
      <c r="D225" s="277"/>
      <c r="E225" s="277"/>
      <c r="F225" s="277"/>
      <c r="G225" s="277"/>
      <c r="H225" s="277"/>
      <c r="I225" s="277"/>
      <c r="J225" s="277"/>
      <c r="K225" s="277"/>
      <c r="L225" s="277"/>
      <c r="M225" s="277"/>
    </row>
    <row r="226" spans="1:13" ht="15.75">
      <c r="A226" s="33"/>
      <c r="B226" s="44"/>
      <c r="C226" s="44"/>
      <c r="D226" s="44"/>
      <c r="E226" s="44"/>
      <c r="F226" s="44"/>
      <c r="G226" s="44"/>
      <c r="H226" s="44"/>
      <c r="I226" s="44"/>
      <c r="J226" s="44"/>
      <c r="K226" s="44"/>
      <c r="L226" s="44"/>
      <c r="M226" s="44"/>
    </row>
    <row r="227" spans="1:13" ht="15.75">
      <c r="A227" s="33"/>
      <c r="B227" s="67"/>
      <c r="C227" s="44"/>
      <c r="D227" s="44"/>
      <c r="E227" s="44"/>
      <c r="F227" s="44"/>
      <c r="G227" s="44"/>
      <c r="H227" s="44"/>
      <c r="I227" s="44"/>
      <c r="J227" s="44"/>
      <c r="K227" s="197"/>
      <c r="L227" s="44"/>
      <c r="M227" s="44"/>
    </row>
    <row r="228" spans="1:10" ht="15.75">
      <c r="A228" s="33">
        <v>27</v>
      </c>
      <c r="B228" s="309" t="s">
        <v>59</v>
      </c>
      <c r="C228" s="309"/>
      <c r="D228" s="309"/>
      <c r="E228" s="309"/>
      <c r="F228" s="309"/>
      <c r="G228" s="309"/>
      <c r="H228" s="309"/>
      <c r="I228" s="309"/>
      <c r="J228" s="309"/>
    </row>
    <row r="229" spans="1:10" ht="15.75">
      <c r="A229" s="33"/>
      <c r="B229" s="41"/>
      <c r="C229" s="41"/>
      <c r="D229" s="41"/>
      <c r="E229" s="41"/>
      <c r="F229" s="41"/>
      <c r="G229" s="41"/>
      <c r="H229" s="41"/>
      <c r="I229" s="41"/>
      <c r="J229" s="41"/>
    </row>
    <row r="230" spans="1:10" ht="15.75">
      <c r="A230" s="33"/>
      <c r="B230" s="219" t="s">
        <v>241</v>
      </c>
      <c r="C230" s="41"/>
      <c r="D230" s="41"/>
      <c r="E230" s="41"/>
      <c r="F230" s="41"/>
      <c r="G230" s="41"/>
      <c r="H230" s="41"/>
      <c r="I230" s="41"/>
      <c r="J230" s="41"/>
    </row>
    <row r="231" spans="1:13" ht="15.75">
      <c r="A231" s="33"/>
      <c r="B231" s="46" t="s">
        <v>242</v>
      </c>
      <c r="C231" s="222"/>
      <c r="D231" s="222"/>
      <c r="E231" s="222"/>
      <c r="F231" s="222"/>
      <c r="G231" s="222"/>
      <c r="H231" s="222"/>
      <c r="I231" s="222"/>
      <c r="J231" s="222"/>
      <c r="K231" s="222"/>
      <c r="L231" s="222"/>
      <c r="M231" s="222"/>
    </row>
    <row r="232" spans="1:13" ht="15.75">
      <c r="A232" s="33"/>
      <c r="B232" s="223" t="s">
        <v>243</v>
      </c>
      <c r="C232" s="222"/>
      <c r="D232" s="222"/>
      <c r="E232" s="222"/>
      <c r="F232" s="222"/>
      <c r="G232" s="222"/>
      <c r="H232" s="222"/>
      <c r="I232" s="222"/>
      <c r="J232" s="222"/>
      <c r="K232" s="222"/>
      <c r="L232" s="222"/>
      <c r="M232" s="222"/>
    </row>
    <row r="233" spans="1:13" ht="15.75">
      <c r="A233" s="33"/>
      <c r="B233" s="34"/>
      <c r="C233" s="34"/>
      <c r="D233" s="42"/>
      <c r="E233" s="42"/>
      <c r="G233" s="146"/>
      <c r="H233" s="146"/>
      <c r="I233" s="146"/>
      <c r="J233" s="42"/>
      <c r="K233" s="146"/>
      <c r="L233" s="146"/>
      <c r="M233" s="146"/>
    </row>
    <row r="234" spans="1:13" ht="79.5" customHeight="1">
      <c r="A234" s="33"/>
      <c r="B234" s="224" t="s">
        <v>232</v>
      </c>
      <c r="C234" s="225"/>
      <c r="D234" s="226"/>
      <c r="E234" s="226"/>
      <c r="F234" s="227"/>
      <c r="G234" s="281" t="s">
        <v>233</v>
      </c>
      <c r="H234" s="310"/>
      <c r="I234" s="281" t="s">
        <v>234</v>
      </c>
      <c r="J234" s="310"/>
      <c r="K234" s="281" t="s">
        <v>235</v>
      </c>
      <c r="L234" s="310"/>
      <c r="M234" s="266" t="s">
        <v>236</v>
      </c>
    </row>
    <row r="235" spans="1:13" ht="15.75">
      <c r="A235" s="33"/>
      <c r="B235" s="248" t="s">
        <v>237</v>
      </c>
      <c r="C235" s="249"/>
      <c r="D235" s="249"/>
      <c r="E235" s="249"/>
      <c r="F235" s="250"/>
      <c r="G235" s="251">
        <f>+PL!B25</f>
        <v>1969</v>
      </c>
      <c r="H235" s="252"/>
      <c r="I235" s="253">
        <f>+PL!C28</f>
        <v>2032</v>
      </c>
      <c r="J235" s="254"/>
      <c r="K235" s="251">
        <f>+PL!D28</f>
        <v>1969</v>
      </c>
      <c r="L235" s="250"/>
      <c r="M235" s="255">
        <f>+PL!E28</f>
        <v>2032</v>
      </c>
    </row>
    <row r="236" spans="1:13" ht="32.25" customHeight="1">
      <c r="A236" s="33"/>
      <c r="B236" s="288" t="s">
        <v>164</v>
      </c>
      <c r="C236" s="289"/>
      <c r="D236" s="289"/>
      <c r="E236" s="289"/>
      <c r="F236" s="256"/>
      <c r="G236" s="257"/>
      <c r="H236" s="256"/>
      <c r="I236" s="258"/>
      <c r="J236" s="256"/>
      <c r="K236" s="257"/>
      <c r="L236" s="227"/>
      <c r="M236" s="259"/>
    </row>
    <row r="237" spans="1:13" ht="15.75">
      <c r="A237" s="33"/>
      <c r="B237" s="231" t="s">
        <v>58</v>
      </c>
      <c r="C237" s="65"/>
      <c r="D237" s="232"/>
      <c r="E237" s="232"/>
      <c r="F237" s="229"/>
      <c r="G237" s="239">
        <v>55000</v>
      </c>
      <c r="H237" s="237"/>
      <c r="I237" s="243">
        <v>46750</v>
      </c>
      <c r="J237" s="230"/>
      <c r="K237" s="242">
        <v>55000</v>
      </c>
      <c r="L237" s="229"/>
      <c r="M237" s="245">
        <v>46750</v>
      </c>
    </row>
    <row r="238" spans="1:13" ht="15.75" customHeight="1">
      <c r="A238" s="33"/>
      <c r="B238" s="275" t="s">
        <v>172</v>
      </c>
      <c r="C238" s="276"/>
      <c r="D238" s="276"/>
      <c r="E238" s="276"/>
      <c r="F238" s="236"/>
      <c r="G238" s="260">
        <v>0</v>
      </c>
      <c r="H238" s="241"/>
      <c r="I238" s="261">
        <v>7563</v>
      </c>
      <c r="J238" s="244"/>
      <c r="K238" s="260">
        <v>0</v>
      </c>
      <c r="L238" s="236"/>
      <c r="M238" s="262">
        <v>7563</v>
      </c>
    </row>
    <row r="239" spans="1:13" ht="15.75">
      <c r="A239" s="33"/>
      <c r="B239" s="248"/>
      <c r="C239" s="249"/>
      <c r="D239" s="263"/>
      <c r="E239" s="263"/>
      <c r="F239" s="250"/>
      <c r="G239" s="264">
        <f>SUM(G237:G238)</f>
        <v>55000</v>
      </c>
      <c r="H239" s="252"/>
      <c r="I239" s="265">
        <f>SUM(I237:I238)</f>
        <v>54313</v>
      </c>
      <c r="J239" s="254"/>
      <c r="K239" s="264">
        <f>SUM(K237:K238)</f>
        <v>55000</v>
      </c>
      <c r="L239" s="250"/>
      <c r="M239" s="189">
        <f>SUM(M237:M238)</f>
        <v>54313</v>
      </c>
    </row>
    <row r="240" spans="1:13" ht="11.25" customHeight="1">
      <c r="A240" s="33"/>
      <c r="B240" s="228"/>
      <c r="C240" s="48"/>
      <c r="D240" s="232"/>
      <c r="E240" s="232"/>
      <c r="F240" s="229"/>
      <c r="G240" s="239"/>
      <c r="H240" s="237"/>
      <c r="I240" s="243"/>
      <c r="J240" s="230"/>
      <c r="K240" s="238"/>
      <c r="L240" s="229"/>
      <c r="M240" s="246"/>
    </row>
    <row r="241" spans="1:13" ht="15.75">
      <c r="A241" s="34"/>
      <c r="B241" s="233" t="s">
        <v>239</v>
      </c>
      <c r="C241" s="234"/>
      <c r="D241" s="235"/>
      <c r="E241" s="235"/>
      <c r="F241" s="236"/>
      <c r="G241" s="240">
        <f>(+G235/G239)*100</f>
        <v>3.58</v>
      </c>
      <c r="H241" s="241"/>
      <c r="I241" s="240">
        <f>(+I235/I239)*100</f>
        <v>3.7412774105646895</v>
      </c>
      <c r="J241" s="244"/>
      <c r="K241" s="240">
        <f>(+K235/K239)*100</f>
        <v>3.58</v>
      </c>
      <c r="L241" s="236"/>
      <c r="M241" s="247">
        <f>(+M235/M239)*100</f>
        <v>3.7412774105646895</v>
      </c>
    </row>
    <row r="242" spans="1:13" ht="15.75">
      <c r="A242" s="34"/>
      <c r="B242" s="233" t="s">
        <v>244</v>
      </c>
      <c r="C242" s="234"/>
      <c r="D242" s="235"/>
      <c r="E242" s="235"/>
      <c r="F242" s="236"/>
      <c r="G242" s="270" t="s">
        <v>238</v>
      </c>
      <c r="H242" s="271"/>
      <c r="I242" s="270" t="s">
        <v>238</v>
      </c>
      <c r="J242" s="272"/>
      <c r="K242" s="270" t="s">
        <v>238</v>
      </c>
      <c r="L242" s="273"/>
      <c r="M242" s="274" t="s">
        <v>238</v>
      </c>
    </row>
    <row r="243" spans="1:13" ht="15.75">
      <c r="A243" s="34"/>
      <c r="B243" s="190"/>
      <c r="C243" s="48"/>
      <c r="D243" s="232"/>
      <c r="E243" s="232"/>
      <c r="F243" s="212"/>
      <c r="G243" s="268"/>
      <c r="H243" s="269"/>
      <c r="I243" s="268"/>
      <c r="J243" s="232"/>
      <c r="K243" s="268"/>
      <c r="L243" s="212"/>
      <c r="M243" s="268"/>
    </row>
    <row r="244" spans="1:10" ht="15.75">
      <c r="A244" s="34"/>
      <c r="B244" s="190"/>
      <c r="C244" s="48"/>
      <c r="D244" s="48"/>
      <c r="E244" s="48"/>
      <c r="F244" s="48"/>
      <c r="G244" s="42"/>
      <c r="H244" s="42"/>
      <c r="I244" s="42"/>
      <c r="J244" s="42"/>
    </row>
    <row r="245" spans="1:10" ht="15.75">
      <c r="A245" s="34"/>
      <c r="B245" s="48" t="s">
        <v>240</v>
      </c>
      <c r="C245" s="48"/>
      <c r="D245" s="48"/>
      <c r="E245" s="48"/>
      <c r="F245" s="48"/>
      <c r="G245" s="42"/>
      <c r="H245" s="42"/>
      <c r="I245" s="42"/>
      <c r="J245" s="42"/>
    </row>
    <row r="246" spans="1:10" ht="15.75">
      <c r="A246" s="34"/>
      <c r="B246" s="190"/>
      <c r="C246" s="48"/>
      <c r="D246" s="48"/>
      <c r="E246" s="48"/>
      <c r="F246" s="48"/>
      <c r="G246" s="42"/>
      <c r="H246" s="42"/>
      <c r="I246" s="42"/>
      <c r="J246" s="42"/>
    </row>
    <row r="247" spans="1:10" ht="15.75">
      <c r="A247" s="34"/>
      <c r="B247" s="278"/>
      <c r="C247" s="278"/>
      <c r="D247" s="278"/>
      <c r="E247" s="278"/>
      <c r="F247" s="42"/>
      <c r="G247" s="42"/>
      <c r="H247" s="42"/>
      <c r="I247" s="42"/>
      <c r="J247" s="42"/>
    </row>
    <row r="248" spans="1:10" ht="15.75">
      <c r="A248" s="34"/>
      <c r="B248" s="67"/>
      <c r="C248" s="67"/>
      <c r="D248" s="67"/>
      <c r="E248" s="67"/>
      <c r="F248" s="42"/>
      <c r="G248" s="42"/>
      <c r="H248" s="42"/>
      <c r="I248" s="42"/>
      <c r="J248" s="42"/>
    </row>
    <row r="249" spans="1:10" ht="15.75">
      <c r="A249" s="34"/>
      <c r="B249" s="67"/>
      <c r="C249" s="67"/>
      <c r="D249" s="67"/>
      <c r="E249" s="67"/>
      <c r="F249" s="42"/>
      <c r="G249" s="42"/>
      <c r="H249" s="42"/>
      <c r="I249" s="42"/>
      <c r="J249" s="42"/>
    </row>
    <row r="250" spans="1:10" ht="15.75">
      <c r="A250" s="34"/>
      <c r="B250" s="67"/>
      <c r="C250" s="67"/>
      <c r="D250" s="67"/>
      <c r="E250" s="67"/>
      <c r="F250" s="42"/>
      <c r="G250" s="42"/>
      <c r="H250" s="42"/>
      <c r="I250" s="42"/>
      <c r="J250" s="42"/>
    </row>
    <row r="251" spans="1:10" ht="15.75">
      <c r="A251" s="34"/>
      <c r="B251" s="42"/>
      <c r="C251" s="42"/>
      <c r="D251" s="42"/>
      <c r="E251" s="42"/>
      <c r="F251" s="42"/>
      <c r="G251" s="42"/>
      <c r="H251" s="42"/>
      <c r="I251" s="42"/>
      <c r="J251" s="42"/>
    </row>
    <row r="252" spans="1:10" ht="15.75">
      <c r="A252" s="34"/>
      <c r="B252" s="286"/>
      <c r="C252" s="286"/>
      <c r="D252" s="286"/>
      <c r="E252" s="286"/>
      <c r="F252" s="42"/>
      <c r="G252" s="42"/>
      <c r="H252" s="42"/>
      <c r="I252" s="42"/>
      <c r="J252" s="42"/>
    </row>
    <row r="253" spans="1:10" ht="15.75">
      <c r="A253" s="34"/>
      <c r="B253" s="34"/>
      <c r="C253" s="34"/>
      <c r="D253" s="42"/>
      <c r="E253" s="42"/>
      <c r="F253" s="42"/>
      <c r="G253" s="42"/>
      <c r="H253" s="42"/>
      <c r="I253" s="42"/>
      <c r="J253" s="42"/>
    </row>
    <row r="254" spans="1:10" ht="15.75">
      <c r="A254" s="34"/>
      <c r="B254" s="34"/>
      <c r="C254" s="34"/>
      <c r="D254" s="42"/>
      <c r="E254" s="42"/>
      <c r="F254" s="42"/>
      <c r="G254" s="42"/>
      <c r="H254" s="42"/>
      <c r="I254" s="42"/>
      <c r="J254" s="42"/>
    </row>
    <row r="255" spans="1:10" ht="15.75">
      <c r="A255" s="34"/>
      <c r="B255" s="34"/>
      <c r="C255" s="34"/>
      <c r="D255" s="42"/>
      <c r="E255" s="42"/>
      <c r="F255" s="42"/>
      <c r="G255" s="42"/>
      <c r="H255" s="42"/>
      <c r="I255" s="42"/>
      <c r="J255" s="42"/>
    </row>
    <row r="256" spans="1:10" ht="15.75">
      <c r="A256" s="34"/>
      <c r="B256" s="34"/>
      <c r="C256" s="34"/>
      <c r="D256" s="42"/>
      <c r="E256" s="42"/>
      <c r="F256" s="42"/>
      <c r="G256" s="42"/>
      <c r="H256" s="42"/>
      <c r="I256" s="42"/>
      <c r="J256" s="42"/>
    </row>
    <row r="257" spans="1:10" ht="15.75">
      <c r="A257" s="34"/>
      <c r="B257" s="34"/>
      <c r="C257" s="34"/>
      <c r="D257" s="42"/>
      <c r="E257" s="42"/>
      <c r="F257" s="42"/>
      <c r="G257" s="42"/>
      <c r="H257" s="42"/>
      <c r="I257" s="42"/>
      <c r="J257" s="42"/>
    </row>
    <row r="258" spans="1:10" ht="15.75">
      <c r="A258" s="34"/>
      <c r="B258" s="34"/>
      <c r="C258" s="34"/>
      <c r="D258" s="42"/>
      <c r="E258" s="42"/>
      <c r="F258" s="42"/>
      <c r="G258" s="42"/>
      <c r="H258" s="42"/>
      <c r="I258" s="42"/>
      <c r="J258" s="42"/>
    </row>
    <row r="259" spans="1:10" ht="15.75">
      <c r="A259" s="34"/>
      <c r="B259" s="34"/>
      <c r="C259" s="34"/>
      <c r="D259" s="42"/>
      <c r="E259" s="42"/>
      <c r="F259" s="42"/>
      <c r="G259" s="42"/>
      <c r="H259" s="42"/>
      <c r="I259" s="42"/>
      <c r="J259" s="42"/>
    </row>
    <row r="260" spans="1:10" ht="15.75">
      <c r="A260" s="34"/>
      <c r="B260" s="34"/>
      <c r="C260" s="34"/>
      <c r="D260" s="42"/>
      <c r="E260" s="42"/>
      <c r="F260" s="42"/>
      <c r="G260" s="42"/>
      <c r="H260" s="42"/>
      <c r="I260" s="42"/>
      <c r="J260" s="42"/>
    </row>
    <row r="261" spans="1:10" ht="15.75">
      <c r="A261" s="34"/>
      <c r="B261" s="34"/>
      <c r="C261" s="34"/>
      <c r="D261" s="42"/>
      <c r="E261" s="42"/>
      <c r="F261" s="42"/>
      <c r="G261" s="42"/>
      <c r="H261" s="42"/>
      <c r="I261" s="42"/>
      <c r="J261" s="42"/>
    </row>
    <row r="262" spans="1:10" ht="15.75">
      <c r="A262" s="34"/>
      <c r="B262" s="34"/>
      <c r="C262" s="34"/>
      <c r="D262" s="42"/>
      <c r="E262" s="42"/>
      <c r="F262" s="42"/>
      <c r="G262" s="42"/>
      <c r="H262" s="42"/>
      <c r="I262" s="42"/>
      <c r="J262" s="42"/>
    </row>
    <row r="263" spans="1:10" ht="15.75">
      <c r="A263" s="34"/>
      <c r="B263" s="34"/>
      <c r="C263" s="34"/>
      <c r="D263" s="42"/>
      <c r="E263" s="42"/>
      <c r="F263" s="42"/>
      <c r="G263" s="42"/>
      <c r="H263" s="42"/>
      <c r="I263" s="42"/>
      <c r="J263" s="42"/>
    </row>
    <row r="264" spans="1:10" ht="15.75">
      <c r="A264" s="34"/>
      <c r="B264" s="34"/>
      <c r="C264" s="34"/>
      <c r="D264" s="42"/>
      <c r="E264" s="42"/>
      <c r="F264" s="42"/>
      <c r="G264" s="42"/>
      <c r="H264" s="42"/>
      <c r="I264" s="42"/>
      <c r="J264" s="42"/>
    </row>
    <row r="265" spans="1:10" ht="15.75">
      <c r="A265" s="34"/>
      <c r="B265" s="34"/>
      <c r="C265" s="34"/>
      <c r="D265" s="42"/>
      <c r="E265" s="42"/>
      <c r="F265" s="42"/>
      <c r="G265" s="42"/>
      <c r="H265" s="42"/>
      <c r="I265" s="42"/>
      <c r="J265" s="42"/>
    </row>
    <row r="266" spans="1:10" ht="15.75">
      <c r="A266" s="34"/>
      <c r="B266" s="34"/>
      <c r="C266" s="34"/>
      <c r="D266" s="42"/>
      <c r="E266" s="42"/>
      <c r="F266" s="42"/>
      <c r="G266" s="42"/>
      <c r="H266" s="42"/>
      <c r="I266" s="42"/>
      <c r="J266" s="42"/>
    </row>
    <row r="267" spans="1:10" ht="15.75">
      <c r="A267" s="34"/>
      <c r="B267" s="34"/>
      <c r="C267" s="34"/>
      <c r="D267" s="42"/>
      <c r="E267" s="42"/>
      <c r="F267" s="42"/>
      <c r="G267" s="42"/>
      <c r="H267" s="42"/>
      <c r="I267" s="42"/>
      <c r="J267" s="42"/>
    </row>
    <row r="268" spans="1:10" ht="15.75">
      <c r="A268" s="34"/>
      <c r="B268" s="34"/>
      <c r="C268" s="34"/>
      <c r="D268" s="42"/>
      <c r="E268" s="42"/>
      <c r="F268" s="42"/>
      <c r="G268" s="42"/>
      <c r="H268" s="42"/>
      <c r="I268" s="42"/>
      <c r="J268" s="42"/>
    </row>
    <row r="269" spans="1:10" ht="15.75">
      <c r="A269" s="34"/>
      <c r="B269" s="34"/>
      <c r="C269" s="34"/>
      <c r="D269" s="42"/>
      <c r="E269" s="42"/>
      <c r="F269" s="42"/>
      <c r="G269" s="42"/>
      <c r="H269" s="42"/>
      <c r="I269" s="42"/>
      <c r="J269" s="42"/>
    </row>
    <row r="270" spans="1:10" ht="15.75">
      <c r="A270" s="34"/>
      <c r="B270" s="34"/>
      <c r="C270" s="34"/>
      <c r="D270" s="42"/>
      <c r="E270" s="42"/>
      <c r="F270" s="42"/>
      <c r="G270" s="42"/>
      <c r="H270" s="42"/>
      <c r="I270" s="42"/>
      <c r="J270" s="42"/>
    </row>
    <row r="271" spans="1:10" ht="15.75">
      <c r="A271" s="34"/>
      <c r="B271" s="34"/>
      <c r="C271" s="34"/>
      <c r="D271" s="42"/>
      <c r="E271" s="42"/>
      <c r="F271" s="42"/>
      <c r="G271" s="42"/>
      <c r="H271" s="42"/>
      <c r="I271" s="42"/>
      <c r="J271" s="42"/>
    </row>
    <row r="272" spans="1:10" ht="15.75">
      <c r="A272" s="34"/>
      <c r="B272" s="34"/>
      <c r="C272" s="34"/>
      <c r="D272" s="42"/>
      <c r="E272" s="42"/>
      <c r="F272" s="42"/>
      <c r="G272" s="42"/>
      <c r="H272" s="42"/>
      <c r="I272" s="42"/>
      <c r="J272" s="42"/>
    </row>
    <row r="273" spans="1:10" ht="15.75">
      <c r="A273" s="34"/>
      <c r="B273" s="34"/>
      <c r="C273" s="34"/>
      <c r="D273" s="42"/>
      <c r="E273" s="42"/>
      <c r="F273" s="42"/>
      <c r="G273" s="42"/>
      <c r="H273" s="42"/>
      <c r="I273" s="42"/>
      <c r="J273" s="42"/>
    </row>
    <row r="274" spans="1:10" ht="15.75">
      <c r="A274" s="34"/>
      <c r="B274" s="34"/>
      <c r="C274" s="34"/>
      <c r="D274" s="42"/>
      <c r="E274" s="42"/>
      <c r="F274" s="42"/>
      <c r="G274" s="42"/>
      <c r="H274" s="42"/>
      <c r="I274" s="42"/>
      <c r="J274" s="42"/>
    </row>
    <row r="275" spans="1:10" ht="15.75">
      <c r="A275" s="34"/>
      <c r="B275" s="34"/>
      <c r="C275" s="34"/>
      <c r="D275" s="42"/>
      <c r="E275" s="42"/>
      <c r="F275" s="42"/>
      <c r="G275" s="42"/>
      <c r="H275" s="42"/>
      <c r="I275" s="42"/>
      <c r="J275" s="42"/>
    </row>
    <row r="276" spans="1:10" ht="15.75">
      <c r="A276" s="34"/>
      <c r="B276" s="34"/>
      <c r="C276" s="34"/>
      <c r="D276" s="42"/>
      <c r="E276" s="42"/>
      <c r="F276" s="42"/>
      <c r="G276" s="42"/>
      <c r="H276" s="42"/>
      <c r="I276" s="42"/>
      <c r="J276" s="42"/>
    </row>
    <row r="277" spans="1:10" ht="15.75">
      <c r="A277" s="34"/>
      <c r="B277" s="34"/>
      <c r="C277" s="34"/>
      <c r="D277" s="42"/>
      <c r="E277" s="42"/>
      <c r="F277" s="42"/>
      <c r="G277" s="42"/>
      <c r="H277" s="42"/>
      <c r="I277" s="42"/>
      <c r="J277" s="42"/>
    </row>
    <row r="278" spans="1:10" ht="15.75">
      <c r="A278" s="34"/>
      <c r="B278" s="34"/>
      <c r="C278" s="34"/>
      <c r="D278" s="42"/>
      <c r="E278" s="42"/>
      <c r="F278" s="42"/>
      <c r="G278" s="42"/>
      <c r="H278" s="42"/>
      <c r="I278" s="42"/>
      <c r="J278" s="42"/>
    </row>
    <row r="279" spans="1:10" ht="15.75">
      <c r="A279" s="34"/>
      <c r="B279" s="34"/>
      <c r="C279" s="34"/>
      <c r="D279" s="42"/>
      <c r="E279" s="42"/>
      <c r="F279" s="42"/>
      <c r="G279" s="42"/>
      <c r="H279" s="42"/>
      <c r="I279" s="42"/>
      <c r="J279" s="42"/>
    </row>
    <row r="280" spans="1:10" ht="15.75">
      <c r="A280" s="34"/>
      <c r="B280" s="34"/>
      <c r="C280" s="34"/>
      <c r="D280" s="42"/>
      <c r="E280" s="42"/>
      <c r="F280" s="42"/>
      <c r="G280" s="42"/>
      <c r="H280" s="42"/>
      <c r="I280" s="42"/>
      <c r="J280" s="42"/>
    </row>
    <row r="281" spans="1:10" ht="15.75">
      <c r="A281" s="34"/>
      <c r="B281" s="34"/>
      <c r="C281" s="34"/>
      <c r="D281" s="42"/>
      <c r="E281" s="42"/>
      <c r="F281" s="42"/>
      <c r="G281" s="42"/>
      <c r="H281" s="42"/>
      <c r="I281" s="42"/>
      <c r="J281" s="42"/>
    </row>
    <row r="282" spans="1:10" ht="15.75">
      <c r="A282" s="34"/>
      <c r="B282" s="34"/>
      <c r="C282" s="34"/>
      <c r="D282" s="42"/>
      <c r="E282" s="42"/>
      <c r="F282" s="42"/>
      <c r="G282" s="42"/>
      <c r="H282" s="42"/>
      <c r="I282" s="42"/>
      <c r="J282" s="42"/>
    </row>
    <row r="283" spans="1:10" ht="15.75">
      <c r="A283" s="34"/>
      <c r="B283" s="34"/>
      <c r="C283" s="34"/>
      <c r="D283" s="42"/>
      <c r="E283" s="42"/>
      <c r="F283" s="42"/>
      <c r="G283" s="42"/>
      <c r="H283" s="42"/>
      <c r="I283" s="42"/>
      <c r="J283" s="42"/>
    </row>
    <row r="284" spans="1:10" ht="15.75">
      <c r="A284" s="34"/>
      <c r="B284" s="34"/>
      <c r="C284" s="34"/>
      <c r="D284" s="42"/>
      <c r="E284" s="42"/>
      <c r="F284" s="42"/>
      <c r="G284" s="42"/>
      <c r="H284" s="42"/>
      <c r="I284" s="42"/>
      <c r="J284" s="42"/>
    </row>
    <row r="285" spans="1:10" ht="15.75">
      <c r="A285" s="34"/>
      <c r="B285" s="34"/>
      <c r="C285" s="34"/>
      <c r="D285" s="42"/>
      <c r="E285" s="42"/>
      <c r="F285" s="42"/>
      <c r="G285" s="42"/>
      <c r="H285" s="42"/>
      <c r="I285" s="42"/>
      <c r="J285" s="42"/>
    </row>
    <row r="286" spans="1:10" ht="15.75">
      <c r="A286" s="34"/>
      <c r="B286" s="34"/>
      <c r="C286" s="34"/>
      <c r="D286" s="42"/>
      <c r="E286" s="42"/>
      <c r="F286" s="42"/>
      <c r="G286" s="42"/>
      <c r="H286" s="42"/>
      <c r="I286" s="42"/>
      <c r="J286" s="42"/>
    </row>
    <row r="287" spans="1:10" ht="15.75">
      <c r="A287" s="34"/>
      <c r="B287" s="34"/>
      <c r="C287" s="34"/>
      <c r="D287" s="42"/>
      <c r="E287" s="42"/>
      <c r="F287" s="42"/>
      <c r="G287" s="42"/>
      <c r="H287" s="42"/>
      <c r="I287" s="42"/>
      <c r="J287" s="42"/>
    </row>
    <row r="288" spans="1:10" ht="15.75">
      <c r="A288" s="34"/>
      <c r="B288" s="34"/>
      <c r="C288" s="34"/>
      <c r="D288" s="42"/>
      <c r="E288" s="42"/>
      <c r="F288" s="42"/>
      <c r="G288" s="42"/>
      <c r="H288" s="42"/>
      <c r="I288" s="42"/>
      <c r="J288" s="42"/>
    </row>
    <row r="289" spans="1:10" ht="15.75">
      <c r="A289" s="34"/>
      <c r="B289" s="34"/>
      <c r="C289" s="34"/>
      <c r="D289" s="42"/>
      <c r="E289" s="42"/>
      <c r="F289" s="42"/>
      <c r="G289" s="42"/>
      <c r="H289" s="42"/>
      <c r="I289" s="42"/>
      <c r="J289" s="42"/>
    </row>
    <row r="290" spans="1:10" ht="15.75">
      <c r="A290" s="34"/>
      <c r="B290" s="34"/>
      <c r="C290" s="34"/>
      <c r="D290" s="42"/>
      <c r="E290" s="42"/>
      <c r="F290" s="42"/>
      <c r="G290" s="42"/>
      <c r="H290" s="42"/>
      <c r="I290" s="42"/>
      <c r="J290" s="42"/>
    </row>
    <row r="291" spans="1:10" ht="15.75">
      <c r="A291" s="34"/>
      <c r="B291" s="34"/>
      <c r="C291" s="34"/>
      <c r="D291" s="42"/>
      <c r="E291" s="42"/>
      <c r="F291" s="42"/>
      <c r="G291" s="42"/>
      <c r="H291" s="42"/>
      <c r="I291" s="42"/>
      <c r="J291" s="42"/>
    </row>
    <row r="292" spans="1:10" ht="15.75">
      <c r="A292" s="34"/>
      <c r="B292" s="34"/>
      <c r="C292" s="34"/>
      <c r="D292" s="42"/>
      <c r="E292" s="42"/>
      <c r="F292" s="42"/>
      <c r="G292" s="42"/>
      <c r="H292" s="42"/>
      <c r="I292" s="42"/>
      <c r="J292" s="42"/>
    </row>
    <row r="293" spans="1:10" ht="15.75">
      <c r="A293" s="34"/>
      <c r="B293" s="34"/>
      <c r="C293" s="34"/>
      <c r="D293" s="42"/>
      <c r="E293" s="42"/>
      <c r="F293" s="42"/>
      <c r="G293" s="42"/>
      <c r="H293" s="42"/>
      <c r="I293" s="42"/>
      <c r="J293" s="42"/>
    </row>
    <row r="294" spans="1:10" ht="15.75">
      <c r="A294" s="34"/>
      <c r="B294" s="34"/>
      <c r="C294" s="34"/>
      <c r="D294" s="42"/>
      <c r="E294" s="42"/>
      <c r="F294" s="42"/>
      <c r="G294" s="42"/>
      <c r="H294" s="42"/>
      <c r="I294" s="42"/>
      <c r="J294" s="42"/>
    </row>
    <row r="295" spans="1:10" ht="15.75">
      <c r="A295" s="34"/>
      <c r="B295" s="34"/>
      <c r="C295" s="34"/>
      <c r="D295" s="42"/>
      <c r="E295" s="42"/>
      <c r="F295" s="42"/>
      <c r="G295" s="42"/>
      <c r="H295" s="42"/>
      <c r="I295" s="42"/>
      <c r="J295" s="42"/>
    </row>
    <row r="296" spans="1:10" ht="15.75">
      <c r="A296" s="34"/>
      <c r="B296" s="34"/>
      <c r="C296" s="34"/>
      <c r="D296" s="42"/>
      <c r="E296" s="42"/>
      <c r="F296" s="42"/>
      <c r="G296" s="42"/>
      <c r="H296" s="42"/>
      <c r="I296" s="42"/>
      <c r="J296" s="42"/>
    </row>
    <row r="297" spans="1:10" ht="15.75">
      <c r="A297" s="34"/>
      <c r="B297" s="34"/>
      <c r="C297" s="34"/>
      <c r="D297" s="42"/>
      <c r="E297" s="42"/>
      <c r="F297" s="42"/>
      <c r="G297" s="42"/>
      <c r="H297" s="42"/>
      <c r="I297" s="42"/>
      <c r="J297" s="42"/>
    </row>
    <row r="298" spans="1:10" ht="15.75">
      <c r="A298" s="34"/>
      <c r="B298" s="34"/>
      <c r="C298" s="34"/>
      <c r="D298" s="42"/>
      <c r="E298" s="42"/>
      <c r="F298" s="42"/>
      <c r="G298" s="42"/>
      <c r="H298" s="42"/>
      <c r="I298" s="42"/>
      <c r="J298" s="42"/>
    </row>
    <row r="299" spans="1:10" ht="15.75">
      <c r="A299" s="34"/>
      <c r="B299" s="34"/>
      <c r="C299" s="34"/>
      <c r="D299" s="42"/>
      <c r="E299" s="42"/>
      <c r="F299" s="42"/>
      <c r="G299" s="42"/>
      <c r="H299" s="42"/>
      <c r="I299" s="42"/>
      <c r="J299" s="42"/>
    </row>
    <row r="300" spans="1:10" ht="15.75">
      <c r="A300" s="34"/>
      <c r="B300" s="34"/>
      <c r="C300" s="34"/>
      <c r="D300" s="42"/>
      <c r="E300" s="42"/>
      <c r="F300" s="42"/>
      <c r="G300" s="42"/>
      <c r="H300" s="42"/>
      <c r="I300" s="42"/>
      <c r="J300" s="42"/>
    </row>
    <row r="301" spans="1:10" ht="15.75">
      <c r="A301" s="34"/>
      <c r="B301" s="34"/>
      <c r="C301" s="34"/>
      <c r="D301" s="42"/>
      <c r="E301" s="42"/>
      <c r="F301" s="42"/>
      <c r="G301" s="42"/>
      <c r="H301" s="42"/>
      <c r="I301" s="42"/>
      <c r="J301" s="42"/>
    </row>
    <row r="302" spans="1:10" ht="15.75">
      <c r="A302" s="34"/>
      <c r="B302" s="34"/>
      <c r="C302" s="34"/>
      <c r="D302" s="42"/>
      <c r="E302" s="42"/>
      <c r="F302" s="42"/>
      <c r="G302" s="42"/>
      <c r="H302" s="42"/>
      <c r="I302" s="42"/>
      <c r="J302" s="42"/>
    </row>
    <row r="303" spans="1:10" ht="15.75">
      <c r="A303" s="34"/>
      <c r="B303" s="34"/>
      <c r="C303" s="34"/>
      <c r="D303" s="42"/>
      <c r="E303" s="42"/>
      <c r="F303" s="42"/>
      <c r="G303" s="42"/>
      <c r="H303" s="42"/>
      <c r="I303" s="42"/>
      <c r="J303" s="42"/>
    </row>
    <row r="304" spans="1:10" ht="15.75">
      <c r="A304" s="34"/>
      <c r="B304" s="34"/>
      <c r="C304" s="34"/>
      <c r="D304" s="42"/>
      <c r="E304" s="42"/>
      <c r="F304" s="42"/>
      <c r="G304" s="42"/>
      <c r="H304" s="42"/>
      <c r="I304" s="42"/>
      <c r="J304" s="42"/>
    </row>
    <row r="305" spans="1:10" ht="15.75">
      <c r="A305" s="34"/>
      <c r="B305" s="34"/>
      <c r="C305" s="34"/>
      <c r="D305" s="42"/>
      <c r="E305" s="42"/>
      <c r="F305" s="42"/>
      <c r="G305" s="42"/>
      <c r="H305" s="42"/>
      <c r="I305" s="42"/>
      <c r="J305" s="42"/>
    </row>
    <row r="306" spans="1:10" ht="15.75">
      <c r="A306" s="34"/>
      <c r="B306" s="34"/>
      <c r="C306" s="34"/>
      <c r="D306" s="42"/>
      <c r="E306" s="42"/>
      <c r="F306" s="42"/>
      <c r="G306" s="42"/>
      <c r="H306" s="42"/>
      <c r="I306" s="42"/>
      <c r="J306" s="42"/>
    </row>
    <row r="307" spans="1:10" ht="15.75">
      <c r="A307" s="34"/>
      <c r="B307" s="34"/>
      <c r="C307" s="34"/>
      <c r="D307" s="42"/>
      <c r="E307" s="42"/>
      <c r="F307" s="42"/>
      <c r="G307" s="42"/>
      <c r="H307" s="42"/>
      <c r="I307" s="42"/>
      <c r="J307" s="42"/>
    </row>
    <row r="308" spans="1:10" ht="15.75">
      <c r="A308" s="34"/>
      <c r="B308" s="34"/>
      <c r="C308" s="34"/>
      <c r="D308" s="42"/>
      <c r="E308" s="42"/>
      <c r="F308" s="42"/>
      <c r="G308" s="42"/>
      <c r="H308" s="42"/>
      <c r="I308" s="42"/>
      <c r="J308" s="42"/>
    </row>
    <row r="309" spans="1:10" ht="15.75">
      <c r="A309" s="34"/>
      <c r="B309" s="34"/>
      <c r="C309" s="34"/>
      <c r="D309" s="42"/>
      <c r="E309" s="42"/>
      <c r="F309" s="42"/>
      <c r="G309" s="42"/>
      <c r="H309" s="42"/>
      <c r="I309" s="42"/>
      <c r="J309" s="42"/>
    </row>
    <row r="310" spans="1:10" ht="15.75">
      <c r="A310" s="34"/>
      <c r="B310" s="34"/>
      <c r="C310" s="34"/>
      <c r="D310" s="42"/>
      <c r="E310" s="42"/>
      <c r="F310" s="42"/>
      <c r="G310" s="42"/>
      <c r="H310" s="42"/>
      <c r="I310" s="42"/>
      <c r="J310" s="42"/>
    </row>
    <row r="311" spans="1:10" ht="15.75">
      <c r="A311" s="34"/>
      <c r="B311" s="34"/>
      <c r="C311" s="34"/>
      <c r="D311" s="42"/>
      <c r="E311" s="42"/>
      <c r="F311" s="42"/>
      <c r="G311" s="42"/>
      <c r="H311" s="42"/>
      <c r="I311" s="42"/>
      <c r="J311" s="42"/>
    </row>
    <row r="312" spans="1:10" ht="15.75">
      <c r="A312" s="34"/>
      <c r="B312" s="34"/>
      <c r="C312" s="34"/>
      <c r="D312" s="42"/>
      <c r="E312" s="42"/>
      <c r="F312" s="42"/>
      <c r="G312" s="42"/>
      <c r="H312" s="42"/>
      <c r="I312" s="42"/>
      <c r="J312" s="42"/>
    </row>
    <row r="313" spans="1:10" ht="15.75">
      <c r="A313" s="34"/>
      <c r="B313" s="34"/>
      <c r="C313" s="34"/>
      <c r="D313" s="42"/>
      <c r="E313" s="42"/>
      <c r="F313" s="42"/>
      <c r="G313" s="42"/>
      <c r="H313" s="42"/>
      <c r="I313" s="42"/>
      <c r="J313" s="42"/>
    </row>
    <row r="314" spans="1:10" ht="15.75">
      <c r="A314" s="34"/>
      <c r="B314" s="34"/>
      <c r="C314" s="34"/>
      <c r="D314" s="42"/>
      <c r="E314" s="42"/>
      <c r="F314" s="42"/>
      <c r="G314" s="42"/>
      <c r="H314" s="42"/>
      <c r="I314" s="42"/>
      <c r="J314" s="42"/>
    </row>
    <row r="315" spans="1:10" ht="15.75">
      <c r="A315" s="34"/>
      <c r="B315" s="34"/>
      <c r="C315" s="34"/>
      <c r="D315" s="42"/>
      <c r="E315" s="42"/>
      <c r="F315" s="42"/>
      <c r="G315" s="42"/>
      <c r="H315" s="42"/>
      <c r="I315" s="42"/>
      <c r="J315" s="42"/>
    </row>
    <row r="316" spans="1:10" ht="15.75">
      <c r="A316" s="34"/>
      <c r="B316" s="34"/>
      <c r="C316" s="34"/>
      <c r="D316" s="42"/>
      <c r="E316" s="42"/>
      <c r="F316" s="42"/>
      <c r="G316" s="42"/>
      <c r="H316" s="42"/>
      <c r="I316" s="42"/>
      <c r="J316" s="42"/>
    </row>
    <row r="317" spans="1:10" ht="15.75">
      <c r="A317" s="34"/>
      <c r="B317" s="34"/>
      <c r="C317" s="34"/>
      <c r="D317" s="42"/>
      <c r="E317" s="42"/>
      <c r="F317" s="42"/>
      <c r="G317" s="42"/>
      <c r="H317" s="42"/>
      <c r="I317" s="42"/>
      <c r="J317" s="42"/>
    </row>
    <row r="318" spans="1:6" ht="15.75">
      <c r="A318" s="34"/>
      <c r="B318" s="34"/>
      <c r="C318" s="34"/>
      <c r="D318" s="42"/>
      <c r="E318" s="42"/>
      <c r="F318" s="42"/>
    </row>
    <row r="319" spans="2:6" ht="15.75">
      <c r="B319" s="34"/>
      <c r="C319" s="34"/>
      <c r="D319" s="42"/>
      <c r="E319" s="42"/>
      <c r="F319" s="42"/>
    </row>
    <row r="320" spans="2:6" ht="15.75">
      <c r="B320" s="34"/>
      <c r="C320" s="34"/>
      <c r="D320" s="42"/>
      <c r="E320" s="42"/>
      <c r="F320" s="42"/>
    </row>
    <row r="321" spans="2:6" ht="15.75">
      <c r="B321" s="34"/>
      <c r="C321" s="34"/>
      <c r="D321" s="42"/>
      <c r="E321" s="42"/>
      <c r="F321" s="42"/>
    </row>
    <row r="322" ht="15.75">
      <c r="F322" s="42"/>
    </row>
    <row r="323" ht="15.75">
      <c r="F323" s="42"/>
    </row>
    <row r="324" ht="15.75">
      <c r="F324" s="42"/>
    </row>
    <row r="325" ht="15.75">
      <c r="F325" s="42"/>
    </row>
  </sheetData>
  <mergeCells count="65">
    <mergeCell ref="I119:J119"/>
    <mergeCell ref="D119:E119"/>
    <mergeCell ref="I234:J234"/>
    <mergeCell ref="K234:L234"/>
    <mergeCell ref="B130:M132"/>
    <mergeCell ref="K141:M142"/>
    <mergeCell ref="B185:M187"/>
    <mergeCell ref="G141:I142"/>
    <mergeCell ref="B156:J156"/>
    <mergeCell ref="B142:E142"/>
    <mergeCell ref="I118:J118"/>
    <mergeCell ref="D116:E116"/>
    <mergeCell ref="D117:E117"/>
    <mergeCell ref="I116:K117"/>
    <mergeCell ref="D118:E118"/>
    <mergeCell ref="B77:J77"/>
    <mergeCell ref="B81:J81"/>
    <mergeCell ref="B83:M84"/>
    <mergeCell ref="B115:J115"/>
    <mergeCell ref="B79:M79"/>
    <mergeCell ref="B86:J86"/>
    <mergeCell ref="B88:M90"/>
    <mergeCell ref="B108:J108"/>
    <mergeCell ref="B110:M113"/>
    <mergeCell ref="B40:M41"/>
    <mergeCell ref="B43:J43"/>
    <mergeCell ref="B45:M45"/>
    <mergeCell ref="B47:J47"/>
    <mergeCell ref="B23:M23"/>
    <mergeCell ref="B32:M32"/>
    <mergeCell ref="D33:J33"/>
    <mergeCell ref="B10:M10"/>
    <mergeCell ref="B14:M15"/>
    <mergeCell ref="D11:J11"/>
    <mergeCell ref="B12:J12"/>
    <mergeCell ref="B30:J30"/>
    <mergeCell ref="B6:M6"/>
    <mergeCell ref="B7:M7"/>
    <mergeCell ref="B38:J38"/>
    <mergeCell ref="B8:M8"/>
    <mergeCell ref="B21:J21"/>
    <mergeCell ref="B17:M17"/>
    <mergeCell ref="B25:J25"/>
    <mergeCell ref="B34:J34"/>
    <mergeCell ref="B36:M36"/>
    <mergeCell ref="B27:M28"/>
    <mergeCell ref="B252:E252"/>
    <mergeCell ref="B228:J228"/>
    <mergeCell ref="B160:J160"/>
    <mergeCell ref="B236:E236"/>
    <mergeCell ref="B238:E238"/>
    <mergeCell ref="B223:J223"/>
    <mergeCell ref="B225:M225"/>
    <mergeCell ref="B247:E247"/>
    <mergeCell ref="B168:M169"/>
    <mergeCell ref="G234:H234"/>
    <mergeCell ref="B135:J135"/>
    <mergeCell ref="D120:E120"/>
    <mergeCell ref="B146:E146"/>
    <mergeCell ref="B139:J139"/>
    <mergeCell ref="B128:J128"/>
    <mergeCell ref="D121:E121"/>
    <mergeCell ref="I120:J120"/>
    <mergeCell ref="B123:M125"/>
    <mergeCell ref="I121:J121"/>
  </mergeCells>
  <printOptions horizontalCentered="1"/>
  <pageMargins left="0.25" right="0.17" top="0.52" bottom="0.47" header="0.3" footer="0.3"/>
  <pageSetup fitToHeight="5" horizontalDpi="600" verticalDpi="600" orientation="portrait" paperSize="9" scale="85" r:id="rId2"/>
  <rowBreaks count="2" manualBreakCount="2">
    <brk id="114" max="12" man="1"/>
    <brk id="16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Maggie2</cp:lastModifiedBy>
  <cp:lastPrinted>2005-05-09T04:11:51Z</cp:lastPrinted>
  <dcterms:created xsi:type="dcterms:W3CDTF">2002-11-14T19:07:56Z</dcterms:created>
  <dcterms:modified xsi:type="dcterms:W3CDTF">2005-05-09T04:11:52Z</dcterms:modified>
  <cp:category/>
  <cp:version/>
  <cp:contentType/>
  <cp:contentStatus/>
</cp:coreProperties>
</file>